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D:\DIANA R\TRABAJO UNIVALLE\2021\Herramienta seguimiento normas\"/>
    </mc:Choice>
  </mc:AlternateContent>
  <xr:revisionPtr revIDLastSave="0" documentId="13_ncr:1_{486BDA06-416D-4302-B602-8B8C612FE8C6}" xr6:coauthVersionLast="47" xr6:coauthVersionMax="47" xr10:uidLastSave="{00000000-0000-0000-0000-000000000000}"/>
  <bookViews>
    <workbookView xWindow="-120" yWindow="-120" windowWidth="20730" windowHeight="11160" firstSheet="2" activeTab="6" xr2:uid="{00000000-000D-0000-FFFF-FFFF00000000}"/>
  </bookViews>
  <sheets>
    <sheet name="Portada" sheetId="1" r:id="rId1"/>
    <sheet name="4. Requisitos generales" sheetId="2" r:id="rId2"/>
    <sheet name="5. Req. estructura" sheetId="3" r:id="rId3"/>
    <sheet name="6. Req. recursos" sheetId="4" r:id="rId4"/>
    <sheet name="7. Req. proceso" sheetId="5" r:id="rId5"/>
    <sheet name="8. Req. SG" sheetId="6" r:id="rId6"/>
    <sheet name="Seguimiento" sheetId="7" r:id="rId7"/>
  </sheets>
  <calcPr calcId="191029"/>
  <extLst>
    <ext uri="GoogleSheetsCustomDataVersion1">
      <go:sheetsCustomData xmlns:go="http://customooxmlschemas.google.com/" r:id="rId11" roundtripDataSignature="AMtx7miLKyxtZ8GfgqBa2bfdEepRQuP9AA=="/>
    </ext>
  </extLst>
</workbook>
</file>

<file path=xl/calcChain.xml><?xml version="1.0" encoding="utf-8"?>
<calcChain xmlns="http://schemas.openxmlformats.org/spreadsheetml/2006/main">
  <c r="H15" i="7" l="1"/>
  <c r="I14" i="7"/>
  <c r="H14" i="7"/>
  <c r="M20" i="2"/>
  <c r="G18" i="7" l="1"/>
  <c r="F18" i="7"/>
  <c r="E18" i="7"/>
  <c r="G17" i="7"/>
  <c r="F17" i="7"/>
  <c r="E17" i="7"/>
  <c r="G16" i="7"/>
  <c r="F16" i="7"/>
  <c r="E16" i="7"/>
  <c r="G15" i="7"/>
  <c r="F15" i="7"/>
  <c r="E15" i="7"/>
  <c r="G14" i="7"/>
  <c r="F14" i="7"/>
  <c r="E14" i="7"/>
  <c r="C88" i="6"/>
  <c r="D18" i="7" s="1"/>
  <c r="L87" i="6"/>
  <c r="H87" i="6"/>
  <c r="L86" i="6"/>
  <c r="H86" i="6"/>
  <c r="L85" i="6"/>
  <c r="H85" i="6"/>
  <c r="L84" i="6"/>
  <c r="H84" i="6"/>
  <c r="L83" i="6"/>
  <c r="H83" i="6"/>
  <c r="L82" i="6"/>
  <c r="H82" i="6"/>
  <c r="L81" i="6"/>
  <c r="H81" i="6"/>
  <c r="L80" i="6"/>
  <c r="H80" i="6"/>
  <c r="L79" i="6"/>
  <c r="H79" i="6"/>
  <c r="L78" i="6"/>
  <c r="H78" i="6"/>
  <c r="L77" i="6"/>
  <c r="H77" i="6"/>
  <c r="L76" i="6"/>
  <c r="H76" i="6"/>
  <c r="L75" i="6"/>
  <c r="H75" i="6"/>
  <c r="L74" i="6"/>
  <c r="H74" i="6"/>
  <c r="L73" i="6"/>
  <c r="H73" i="6"/>
  <c r="L72" i="6"/>
  <c r="H72" i="6"/>
  <c r="L71" i="6"/>
  <c r="H71" i="6"/>
  <c r="L70" i="6"/>
  <c r="H70" i="6"/>
  <c r="L69" i="6"/>
  <c r="H69" i="6"/>
  <c r="L68" i="6"/>
  <c r="H68" i="6"/>
  <c r="L66" i="6"/>
  <c r="H66" i="6"/>
  <c r="L65" i="6"/>
  <c r="H65" i="6"/>
  <c r="L64" i="6"/>
  <c r="H64" i="6"/>
  <c r="L63" i="6"/>
  <c r="H63" i="6"/>
  <c r="L62" i="6"/>
  <c r="H62" i="6"/>
  <c r="L61" i="6"/>
  <c r="H61" i="6"/>
  <c r="L60" i="6"/>
  <c r="M60" i="6" s="1"/>
  <c r="H60" i="6"/>
  <c r="L58" i="6"/>
  <c r="H58" i="6"/>
  <c r="L57" i="6"/>
  <c r="H57" i="6"/>
  <c r="L56" i="6"/>
  <c r="H56" i="6"/>
  <c r="L55" i="6"/>
  <c r="H55" i="6"/>
  <c r="L54" i="6"/>
  <c r="H54" i="6"/>
  <c r="L53" i="6"/>
  <c r="H53" i="6"/>
  <c r="L52" i="6"/>
  <c r="H52" i="6"/>
  <c r="L51" i="6"/>
  <c r="H51" i="6"/>
  <c r="L50" i="6"/>
  <c r="H50" i="6"/>
  <c r="L48" i="6"/>
  <c r="H48" i="6"/>
  <c r="L47" i="6"/>
  <c r="H47" i="6"/>
  <c r="L45" i="6"/>
  <c r="H45" i="6"/>
  <c r="L44" i="6"/>
  <c r="H44" i="6"/>
  <c r="L43" i="6"/>
  <c r="H43" i="6"/>
  <c r="L42" i="6"/>
  <c r="H42" i="6"/>
  <c r="L41" i="6"/>
  <c r="H41" i="6"/>
  <c r="L40" i="6"/>
  <c r="H40" i="6"/>
  <c r="L39" i="6"/>
  <c r="M39" i="6" s="1"/>
  <c r="H39" i="6"/>
  <c r="L37" i="6"/>
  <c r="H37" i="6"/>
  <c r="L36" i="6"/>
  <c r="M36" i="6" s="1"/>
  <c r="H36" i="6"/>
  <c r="L34" i="6"/>
  <c r="H34" i="6"/>
  <c r="L33" i="6"/>
  <c r="H33" i="6"/>
  <c r="L32" i="6"/>
  <c r="H32" i="6"/>
  <c r="L31" i="6"/>
  <c r="H31" i="6"/>
  <c r="L30" i="6"/>
  <c r="H30" i="6"/>
  <c r="L29" i="6"/>
  <c r="H29" i="6"/>
  <c r="L28" i="6"/>
  <c r="H28" i="6"/>
  <c r="L26" i="6"/>
  <c r="H26" i="6"/>
  <c r="L25" i="6"/>
  <c r="H25" i="6"/>
  <c r="L24" i="6"/>
  <c r="H24" i="6"/>
  <c r="L23" i="6"/>
  <c r="H23" i="6"/>
  <c r="L22" i="6"/>
  <c r="H22" i="6"/>
  <c r="L20" i="6"/>
  <c r="H20" i="6"/>
  <c r="C178" i="5"/>
  <c r="D17" i="7" s="1"/>
  <c r="L177" i="5"/>
  <c r="H177" i="5"/>
  <c r="L176" i="5"/>
  <c r="H176" i="5"/>
  <c r="L175" i="5"/>
  <c r="H175" i="5"/>
  <c r="L174" i="5"/>
  <c r="H174" i="5"/>
  <c r="L173" i="5"/>
  <c r="H173" i="5"/>
  <c r="L172" i="5"/>
  <c r="H172" i="5"/>
  <c r="L171" i="5"/>
  <c r="H171" i="5"/>
  <c r="L170" i="5"/>
  <c r="H170" i="5"/>
  <c r="L169" i="5"/>
  <c r="H169" i="5"/>
  <c r="L168" i="5"/>
  <c r="H168" i="5"/>
  <c r="L166" i="5"/>
  <c r="H166" i="5"/>
  <c r="L165" i="5"/>
  <c r="H165" i="5"/>
  <c r="L164" i="5"/>
  <c r="H164" i="5"/>
  <c r="L163" i="5"/>
  <c r="H163" i="5"/>
  <c r="L162" i="5"/>
  <c r="H162" i="5"/>
  <c r="L161" i="5"/>
  <c r="H161" i="5"/>
  <c r="L160" i="5"/>
  <c r="H160" i="5"/>
  <c r="L159" i="5"/>
  <c r="H159" i="5"/>
  <c r="L158" i="5"/>
  <c r="H158" i="5"/>
  <c r="L156" i="5"/>
  <c r="H156" i="5"/>
  <c r="L155" i="5"/>
  <c r="H155" i="5"/>
  <c r="L154" i="5"/>
  <c r="H154" i="5"/>
  <c r="L153" i="5"/>
  <c r="H153" i="5"/>
  <c r="L152" i="5"/>
  <c r="H152" i="5"/>
  <c r="L151" i="5"/>
  <c r="H151" i="5"/>
  <c r="L150" i="5"/>
  <c r="H150" i="5"/>
  <c r="L149" i="5"/>
  <c r="H149" i="5"/>
  <c r="L148" i="5"/>
  <c r="H148" i="5"/>
  <c r="L146" i="5"/>
  <c r="H146" i="5"/>
  <c r="L145" i="5"/>
  <c r="H145" i="5"/>
  <c r="L144" i="5"/>
  <c r="H144" i="5"/>
  <c r="L142" i="5"/>
  <c r="H142" i="5"/>
  <c r="L141" i="5"/>
  <c r="H141" i="5"/>
  <c r="L140" i="5"/>
  <c r="H140" i="5"/>
  <c r="L138" i="5"/>
  <c r="H138" i="5"/>
  <c r="L137" i="5"/>
  <c r="H137" i="5"/>
  <c r="L136" i="5"/>
  <c r="H136" i="5"/>
  <c r="L135" i="5"/>
  <c r="H135" i="5"/>
  <c r="L133" i="5"/>
  <c r="H133" i="5"/>
  <c r="L132" i="5"/>
  <c r="H132" i="5"/>
  <c r="L131" i="5"/>
  <c r="H131" i="5"/>
  <c r="L130" i="5"/>
  <c r="H130" i="5"/>
  <c r="L129" i="5"/>
  <c r="H129" i="5"/>
  <c r="L128" i="5"/>
  <c r="H128" i="5"/>
  <c r="L126" i="5"/>
  <c r="H126" i="5"/>
  <c r="L125" i="5"/>
  <c r="H125" i="5"/>
  <c r="L124" i="5"/>
  <c r="H124" i="5"/>
  <c r="L123" i="5"/>
  <c r="H123" i="5"/>
  <c r="L122" i="5"/>
  <c r="H122" i="5"/>
  <c r="L121" i="5"/>
  <c r="H121" i="5"/>
  <c r="L120" i="5"/>
  <c r="H120" i="5"/>
  <c r="L119" i="5"/>
  <c r="H119" i="5"/>
  <c r="L117" i="5"/>
  <c r="H117" i="5"/>
  <c r="L116" i="5"/>
  <c r="H116" i="5"/>
  <c r="L115" i="5"/>
  <c r="H115" i="5"/>
  <c r="L114" i="5"/>
  <c r="H114" i="5"/>
  <c r="L113" i="5"/>
  <c r="H113" i="5"/>
  <c r="L112" i="5"/>
  <c r="H112" i="5"/>
  <c r="L110" i="5"/>
  <c r="H110" i="5"/>
  <c r="L109" i="5"/>
  <c r="H109" i="5"/>
  <c r="L108" i="5"/>
  <c r="H108" i="5"/>
  <c r="L107" i="5"/>
  <c r="H107" i="5"/>
  <c r="L106" i="5"/>
  <c r="H106" i="5"/>
  <c r="L105" i="5"/>
  <c r="H105" i="5"/>
  <c r="L104" i="5"/>
  <c r="H104" i="5"/>
  <c r="L103" i="5"/>
  <c r="H103" i="5"/>
  <c r="L102" i="5"/>
  <c r="H102" i="5"/>
  <c r="L101" i="5"/>
  <c r="H101" i="5"/>
  <c r="L100" i="5"/>
  <c r="H100" i="5"/>
  <c r="L99" i="5"/>
  <c r="H99" i="5"/>
  <c r="L98" i="5"/>
  <c r="H98" i="5"/>
  <c r="L97" i="5"/>
  <c r="H97" i="5"/>
  <c r="L96" i="5"/>
  <c r="H96" i="5"/>
  <c r="L95" i="5"/>
  <c r="H95" i="5"/>
  <c r="L94" i="5"/>
  <c r="H94" i="5"/>
  <c r="L92" i="5"/>
  <c r="H92" i="5"/>
  <c r="L91" i="5"/>
  <c r="H91" i="5"/>
  <c r="L90" i="5"/>
  <c r="H90" i="5"/>
  <c r="L87" i="5"/>
  <c r="H87" i="5"/>
  <c r="L86" i="5"/>
  <c r="H86" i="5"/>
  <c r="L85" i="5"/>
  <c r="H85" i="5"/>
  <c r="L84" i="5"/>
  <c r="H84" i="5"/>
  <c r="L83" i="5"/>
  <c r="H83" i="5"/>
  <c r="L82" i="5"/>
  <c r="H82" i="5"/>
  <c r="L81" i="5"/>
  <c r="H81" i="5"/>
  <c r="L80" i="5"/>
  <c r="H80" i="5"/>
  <c r="L79" i="5"/>
  <c r="H79" i="5"/>
  <c r="L78" i="5"/>
  <c r="H78" i="5"/>
  <c r="L77" i="5"/>
  <c r="H77" i="5"/>
  <c r="L76" i="5"/>
  <c r="H76" i="5"/>
  <c r="L75" i="5"/>
  <c r="H75" i="5"/>
  <c r="L74" i="5"/>
  <c r="H74" i="5"/>
  <c r="L73" i="5"/>
  <c r="H73" i="5"/>
  <c r="L72" i="5"/>
  <c r="H72" i="5"/>
  <c r="L70" i="5"/>
  <c r="H70" i="5"/>
  <c r="L69" i="5"/>
  <c r="H69" i="5"/>
  <c r="L68" i="5"/>
  <c r="H68" i="5"/>
  <c r="L66" i="5"/>
  <c r="H66" i="5"/>
  <c r="L65" i="5"/>
  <c r="H65" i="5"/>
  <c r="L63" i="5"/>
  <c r="H63" i="5"/>
  <c r="L62" i="5"/>
  <c r="H62" i="5"/>
  <c r="L61" i="5"/>
  <c r="H61" i="5"/>
  <c r="L60" i="5"/>
  <c r="H60" i="5"/>
  <c r="L58" i="5"/>
  <c r="H58" i="5"/>
  <c r="L57" i="5"/>
  <c r="H57" i="5"/>
  <c r="L56" i="5"/>
  <c r="H56" i="5"/>
  <c r="L55" i="5"/>
  <c r="H55" i="5"/>
  <c r="L54" i="5"/>
  <c r="H54" i="5"/>
  <c r="L53" i="5"/>
  <c r="H53" i="5"/>
  <c r="L52" i="5"/>
  <c r="H52" i="5"/>
  <c r="L51" i="5"/>
  <c r="H51" i="5"/>
  <c r="L50" i="5"/>
  <c r="H50" i="5"/>
  <c r="L49" i="5"/>
  <c r="H49" i="5"/>
  <c r="L48" i="5"/>
  <c r="H48" i="5"/>
  <c r="L47" i="5"/>
  <c r="H47" i="5"/>
  <c r="L45" i="5"/>
  <c r="H45" i="5"/>
  <c r="L44" i="5"/>
  <c r="H44" i="5"/>
  <c r="L43" i="5"/>
  <c r="H43" i="5"/>
  <c r="L42" i="5"/>
  <c r="H42" i="5"/>
  <c r="L41" i="5"/>
  <c r="H41" i="5"/>
  <c r="L40" i="5"/>
  <c r="H40" i="5"/>
  <c r="L39" i="5"/>
  <c r="H39" i="5"/>
  <c r="L38" i="5"/>
  <c r="H38" i="5"/>
  <c r="L36" i="5"/>
  <c r="H36" i="5"/>
  <c r="L35" i="5"/>
  <c r="H35" i="5"/>
  <c r="L34" i="5"/>
  <c r="H34" i="5"/>
  <c r="L33" i="5"/>
  <c r="H33" i="5"/>
  <c r="L32" i="5"/>
  <c r="H32" i="5"/>
  <c r="L31" i="5"/>
  <c r="H31" i="5"/>
  <c r="L30" i="5"/>
  <c r="H30" i="5"/>
  <c r="L27" i="5"/>
  <c r="H27" i="5"/>
  <c r="L25" i="5"/>
  <c r="H25" i="5"/>
  <c r="L24" i="5"/>
  <c r="H24" i="5"/>
  <c r="L23" i="5"/>
  <c r="H23" i="5"/>
  <c r="L22" i="5"/>
  <c r="H22" i="5"/>
  <c r="L21" i="5"/>
  <c r="H21" i="5"/>
  <c r="L20" i="5"/>
  <c r="H20" i="5"/>
  <c r="L19" i="5"/>
  <c r="H19" i="5"/>
  <c r="L18" i="5"/>
  <c r="H18" i="5"/>
  <c r="L17" i="5"/>
  <c r="H17" i="5"/>
  <c r="L16" i="5"/>
  <c r="H16" i="5"/>
  <c r="L15" i="5"/>
  <c r="H15" i="5"/>
  <c r="C82" i="4"/>
  <c r="D16" i="7" s="1"/>
  <c r="L81" i="4"/>
  <c r="H81" i="4"/>
  <c r="L80" i="4"/>
  <c r="H80" i="4"/>
  <c r="L79" i="4"/>
  <c r="H79" i="4"/>
  <c r="L78" i="4"/>
  <c r="H78" i="4"/>
  <c r="L77" i="4"/>
  <c r="H77" i="4"/>
  <c r="L76" i="4"/>
  <c r="H76" i="4"/>
  <c r="L75" i="4"/>
  <c r="H75" i="4"/>
  <c r="L74" i="4"/>
  <c r="H74" i="4"/>
  <c r="L73" i="4"/>
  <c r="H73" i="4"/>
  <c r="L72" i="4"/>
  <c r="H72" i="4"/>
  <c r="L71" i="4"/>
  <c r="H71" i="4"/>
  <c r="L69" i="4"/>
  <c r="H69" i="4"/>
  <c r="L68" i="4"/>
  <c r="H68" i="4"/>
  <c r="L67" i="4"/>
  <c r="H67" i="4"/>
  <c r="L66" i="4"/>
  <c r="H66" i="4"/>
  <c r="L65" i="4"/>
  <c r="H65" i="4"/>
  <c r="L64" i="4"/>
  <c r="H64" i="4"/>
  <c r="L63" i="4"/>
  <c r="H63" i="4"/>
  <c r="L61" i="4"/>
  <c r="H61" i="4"/>
  <c r="L60" i="4"/>
  <c r="H60" i="4"/>
  <c r="L59" i="4"/>
  <c r="H59" i="4"/>
  <c r="L58" i="4"/>
  <c r="H58" i="4"/>
  <c r="L57" i="4"/>
  <c r="H57" i="4"/>
  <c r="L56" i="4"/>
  <c r="H56" i="4"/>
  <c r="L55" i="4"/>
  <c r="H55" i="4"/>
  <c r="L54" i="4"/>
  <c r="H54" i="4"/>
  <c r="L53" i="4"/>
  <c r="H53" i="4"/>
  <c r="L52" i="4"/>
  <c r="H52" i="4"/>
  <c r="L51" i="4"/>
  <c r="H51" i="4"/>
  <c r="L50" i="4"/>
  <c r="H50" i="4"/>
  <c r="L49" i="4"/>
  <c r="H49" i="4"/>
  <c r="L48" i="4"/>
  <c r="H48" i="4"/>
  <c r="L47" i="4"/>
  <c r="H47" i="4"/>
  <c r="L46" i="4"/>
  <c r="H46" i="4"/>
  <c r="L45" i="4"/>
  <c r="H45" i="4"/>
  <c r="L44" i="4"/>
  <c r="H44" i="4"/>
  <c r="L43" i="4"/>
  <c r="H43" i="4"/>
  <c r="L42" i="4"/>
  <c r="H42" i="4"/>
  <c r="L41" i="4"/>
  <c r="H41" i="4"/>
  <c r="L39" i="4"/>
  <c r="H39" i="4"/>
  <c r="L38" i="4"/>
  <c r="H38" i="4"/>
  <c r="L37" i="4"/>
  <c r="H37" i="4"/>
  <c r="L36" i="4"/>
  <c r="H36" i="4"/>
  <c r="L35" i="4"/>
  <c r="H35" i="4"/>
  <c r="L34" i="4"/>
  <c r="H34" i="4"/>
  <c r="L33" i="4"/>
  <c r="H33" i="4"/>
  <c r="L32" i="4"/>
  <c r="H32" i="4"/>
  <c r="L30" i="4"/>
  <c r="H30" i="4"/>
  <c r="L29" i="4"/>
  <c r="H29" i="4"/>
  <c r="L28" i="4"/>
  <c r="H28" i="4"/>
  <c r="L27" i="4"/>
  <c r="H27" i="4"/>
  <c r="L26" i="4"/>
  <c r="H26" i="4"/>
  <c r="L25" i="4"/>
  <c r="H25" i="4"/>
  <c r="L24" i="4"/>
  <c r="H24" i="4"/>
  <c r="L23" i="4"/>
  <c r="H23" i="4"/>
  <c r="L22" i="4"/>
  <c r="H22" i="4"/>
  <c r="L21" i="4"/>
  <c r="H21" i="4"/>
  <c r="L20" i="4"/>
  <c r="H20" i="4"/>
  <c r="L18" i="4"/>
  <c r="H18" i="4"/>
  <c r="L17" i="4"/>
  <c r="H17" i="4"/>
  <c r="L15" i="4"/>
  <c r="M15" i="4" s="1"/>
  <c r="H15" i="4"/>
  <c r="C29" i="3"/>
  <c r="D15" i="7" s="1"/>
  <c r="L27" i="3"/>
  <c r="H27" i="3"/>
  <c r="L26" i="3"/>
  <c r="H26" i="3"/>
  <c r="L25" i="3"/>
  <c r="H25" i="3"/>
  <c r="L24" i="3"/>
  <c r="H24" i="3"/>
  <c r="L23" i="3"/>
  <c r="H23" i="3"/>
  <c r="L22" i="3"/>
  <c r="H22" i="3"/>
  <c r="L21" i="3"/>
  <c r="H21" i="3"/>
  <c r="H20" i="3"/>
  <c r="H19" i="3"/>
  <c r="L18" i="3"/>
  <c r="H18" i="3"/>
  <c r="L17" i="3"/>
  <c r="H17" i="3"/>
  <c r="L16" i="3"/>
  <c r="H16" i="3"/>
  <c r="L15" i="3"/>
  <c r="H15" i="3"/>
  <c r="L14" i="3"/>
  <c r="H14" i="3"/>
  <c r="C24" i="2"/>
  <c r="D14" i="7" s="1"/>
  <c r="L23" i="2"/>
  <c r="H23" i="2"/>
  <c r="L22" i="2"/>
  <c r="H22" i="2"/>
  <c r="L21" i="2"/>
  <c r="H21" i="2"/>
  <c r="L20" i="2"/>
  <c r="H20" i="2"/>
  <c r="L18" i="2"/>
  <c r="H18" i="2"/>
  <c r="L17" i="2"/>
  <c r="H17" i="2"/>
  <c r="L16" i="2"/>
  <c r="H16" i="2"/>
  <c r="L15" i="2"/>
  <c r="H15" i="2"/>
  <c r="L14" i="2"/>
  <c r="M14" i="2" s="1"/>
  <c r="H14" i="2"/>
  <c r="M68" i="6" l="1"/>
  <c r="M158" i="5"/>
  <c r="M144" i="5"/>
  <c r="M140" i="5"/>
  <c r="M22" i="6"/>
  <c r="M24" i="2"/>
  <c r="M20" i="6"/>
  <c r="M28" i="6"/>
  <c r="M47" i="6"/>
  <c r="M50" i="6"/>
  <c r="M168" i="5"/>
  <c r="M30" i="5"/>
  <c r="M60" i="5"/>
  <c r="M90" i="5"/>
  <c r="M15" i="5"/>
  <c r="M72" i="5"/>
  <c r="M112" i="5"/>
  <c r="M38" i="5"/>
  <c r="M47" i="5"/>
  <c r="M119" i="5"/>
  <c r="M128" i="5"/>
  <c r="M135" i="5"/>
  <c r="M65" i="5"/>
  <c r="M68" i="5"/>
  <c r="M94" i="5"/>
  <c r="M148" i="5"/>
  <c r="M17" i="4"/>
  <c r="M63" i="4"/>
  <c r="M32" i="4"/>
  <c r="M41" i="4"/>
  <c r="M71" i="4"/>
  <c r="F19" i="7"/>
  <c r="E19" i="7"/>
  <c r="G19" i="7"/>
  <c r="D19" i="7"/>
  <c r="I15" i="7"/>
  <c r="M14" i="3"/>
  <c r="M29" i="3" s="1"/>
  <c r="M88" i="6" l="1"/>
  <c r="H18" i="7" s="1"/>
  <c r="I18" i="7" s="1"/>
  <c r="M178" i="5"/>
  <c r="H17" i="7" s="1"/>
  <c r="I17" i="7" s="1"/>
  <c r="M82" i="4"/>
  <c r="H16" i="7" s="1"/>
  <c r="I16" i="7" s="1"/>
  <c r="I19" i="7" l="1"/>
  <c r="H1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Rendon</author>
  </authors>
  <commentList>
    <comment ref="D14" authorId="0" shapeId="0" xr:uid="{5194B04B-6F71-4EE7-91CB-0E5110983818}">
      <text>
        <r>
          <rPr>
            <sz val="9"/>
            <color indexed="81"/>
            <rFont val="Tahoma"/>
            <family val="2"/>
          </rPr>
          <t>se debe complementar con lo especifico del laboratorio, por ejempl un acto admnistrativo de formalización o creación del laboratorio</t>
        </r>
      </text>
    </comment>
    <comment ref="D17" authorId="0" shapeId="0" xr:uid="{0E3DA9E3-FB70-456F-98FF-FFCE7B5EB615}">
      <text>
        <r>
          <rPr>
            <sz val="9"/>
            <color indexed="81"/>
            <rFont val="Tahoma"/>
            <family val="2"/>
          </rPr>
          <t>se debe complementar con lo especifico del laboratorio</t>
        </r>
      </text>
    </comment>
    <comment ref="D18" authorId="0" shapeId="0" xr:uid="{0A5A4F5C-F60B-462C-BB8B-3834B3DF6439}">
      <text>
        <r>
          <rPr>
            <sz val="9"/>
            <color indexed="81"/>
            <rFont val="Tahoma"/>
            <family val="2"/>
          </rPr>
          <t>se debe complementar con lo especifico del laboratorio</t>
        </r>
      </text>
    </comment>
    <comment ref="D19" authorId="0" shapeId="0" xr:uid="{58202D88-02CE-42E2-9931-855E45F4E218}">
      <text>
        <r>
          <rPr>
            <sz val="9"/>
            <color indexed="81"/>
            <rFont val="Tahoma"/>
            <family val="2"/>
          </rPr>
          <t>se debe complementar con lo especifico del laboratorio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Rendon</author>
  </authors>
  <commentList>
    <comment ref="D15" authorId="0" shapeId="0" xr:uid="{6BF8BC04-62CC-4804-A38C-28295D77A156}">
      <text>
        <r>
          <rPr>
            <sz val="9"/>
            <color indexed="81"/>
            <rFont val="Tahoma"/>
            <family val="2"/>
          </rPr>
          <t>Se debe complementar, demostrando que en el recurso asigando para el laboratorio se puede tener disponible para personal, instalacions, equipamiento, entre otros</t>
        </r>
      </text>
    </comment>
    <comment ref="D18" authorId="0" shapeId="0" xr:uid="{03DEB61D-4E30-4D1F-8F3E-122F8A8A3312}">
      <text>
        <r>
          <rPr>
            <sz val="9"/>
            <color indexed="81"/>
            <rFont val="Tahoma"/>
            <family val="2"/>
          </rPr>
          <t>Se debe complementar con lo dispuesto en el laboratorios en su manual de perfiles</t>
        </r>
      </text>
    </comment>
    <comment ref="D19" authorId="0" shapeId="0" xr:uid="{5650E639-B7D3-4C5E-A58A-3F29A5025550}">
      <text>
        <r>
          <rPr>
            <sz val="9"/>
            <color indexed="81"/>
            <rFont val="Tahoma"/>
            <family val="2"/>
          </rPr>
          <t>Se debe complementar con lo dispuesto en el laboratorios en su manual de perfiles</t>
        </r>
      </text>
    </comment>
    <comment ref="D71" authorId="0" shapeId="0" xr:uid="{C7E4B642-A2C0-4546-837E-609C436A1FE8}">
      <text>
        <r>
          <rPr>
            <sz val="9"/>
            <color indexed="81"/>
            <rFont val="Tahoma"/>
            <family val="2"/>
          </rPr>
          <t xml:space="preserve">Se debe complementar con lo que tenga el laboratorio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13" authorId="0" shapeId="0" xr:uid="{00000000-0006-0000-0600-000003000000}">
      <text>
        <r>
          <rPr>
            <sz val="11"/>
            <color theme="1"/>
            <rFont val="Arial"/>
            <family val="2"/>
          </rPr>
          <t>======
ID#AAAAMTCcwdU
ASUS    (2021-05-05 14:45:17)
Está documentado e implementado</t>
        </r>
      </text>
    </comment>
    <comment ref="E13" authorId="0" shapeId="0" xr:uid="{00000000-0006-0000-0600-000001000000}">
      <text>
        <r>
          <rPr>
            <sz val="11"/>
            <color theme="1"/>
            <rFont val="Arial"/>
            <family val="2"/>
          </rPr>
          <t>======
ID#AAAAMTCcwdc
ASUS    (2021-05-05 14:45:17)
Está documentado e implementado</t>
        </r>
      </text>
    </comment>
    <comment ref="F13" authorId="0" shapeId="0" xr:uid="{00000000-0006-0000-0600-000002000000}">
      <text>
        <r>
          <rPr>
            <sz val="11"/>
            <color theme="1"/>
            <rFont val="Arial"/>
            <family val="2"/>
          </rPr>
          <t>======
ID#AAAAMTCcwdg
ASUS    (2021-05-05 14:45:17)
Se inicio su documentación</t>
        </r>
      </text>
    </comment>
    <comment ref="G13" authorId="0" shapeId="0" xr:uid="{00000000-0006-0000-0600-000004000000}">
      <text>
        <r>
          <rPr>
            <sz val="11"/>
            <color theme="1"/>
            <rFont val="Arial"/>
            <family val="2"/>
          </rPr>
          <t>======
ID#AAAAMTCcwdY
ASUS    (2021-05-05 14:45:17)
C. Se hace y no está documentado</t>
        </r>
      </text>
    </comment>
  </commentList>
  <extLst>
    <ext xmlns:r="http://schemas.openxmlformats.org/officeDocument/2006/relationships" uri="GoogleSheetsCustomDataVersion1">
      <go:sheetsCustomData xmlns:go="http://customooxmlschemas.google.com/" r:id="rId1" roundtripDataSignature="AMtx7mgC2CmOfgPXP3mnUnlOvv/XD7V6YQ=="/>
    </ext>
  </extLst>
</comments>
</file>

<file path=xl/sharedStrings.xml><?xml version="1.0" encoding="utf-8"?>
<sst xmlns="http://schemas.openxmlformats.org/spreadsheetml/2006/main" count="966" uniqueCount="572">
  <si>
    <t>SEGUIMIENTO IMPLEMENTACIÓN NORMA 
NTC ISO/IEC 17025:2017</t>
  </si>
  <si>
    <t>Direción de Laboratorios Universidad del Valle</t>
  </si>
  <si>
    <t>SEGUIMIENTO A LA IMPLEMENTACIÓN NORMA NTC ISO/IEC 17025:2017
Requisitos generales para la competencia de los laboratorios de ensayo y calibración</t>
  </si>
  <si>
    <t>Fecha:</t>
  </si>
  <si>
    <t>Nombre del Laboratorio:</t>
  </si>
  <si>
    <t>Elaborador por:</t>
  </si>
  <si>
    <t>Requisito</t>
  </si>
  <si>
    <t>Aspecto a evaluar</t>
  </si>
  <si>
    <t>Proceso / Subproceso asociado</t>
  </si>
  <si>
    <t>¿Aplica?
(SI - NO)</t>
  </si>
  <si>
    <t xml:space="preserve">Evidencia (Documento/registro) </t>
  </si>
  <si>
    <t>Responsable</t>
  </si>
  <si>
    <t>DURACIÓN
 (Días Hábiles)</t>
  </si>
  <si>
    <t>Fecha de inicio
AAAA-MM-DD</t>
  </si>
  <si>
    <t>Fecha fin
AAAA-MM-DD</t>
  </si>
  <si>
    <t>Estado de implementación</t>
  </si>
  <si>
    <t>%Avance item</t>
  </si>
  <si>
    <t>% Avance por tema</t>
  </si>
  <si>
    <t>Observaciones</t>
  </si>
  <si>
    <t>4.1</t>
  </si>
  <si>
    <t>IMPARCIALIDAD</t>
  </si>
  <si>
    <t>4.1.1</t>
  </si>
  <si>
    <t>Las actividades del laboratorio se deben llevar a cabo de una manera imparcial y estructurada y se deben gestionar para salvaguardar la imparcialidad.</t>
  </si>
  <si>
    <t>Terminada</t>
  </si>
  <si>
    <t>4.1.2</t>
  </si>
  <si>
    <t>La dirección del laboratorio debe estar comprometida con la imparcialidad.</t>
  </si>
  <si>
    <t>4.1.3</t>
  </si>
  <si>
    <t>El laboratorio debe ser responsable de la imparcialidad de sus actividades de laboratorio y no debe permitir presiones comerciales, financieras u otras que comprometan la imparcialidad.</t>
  </si>
  <si>
    <t>4.1.4</t>
  </si>
  <si>
    <t>El laboratorio debe identificar los riesgos a su imparcialidad de forma continua. Esto debe incluir aquellos riesgos que surgen de sus actividades o de sus relaciones, o de las relaciones de su personal. Sin embargo, estas relaciones no necesariamente presentan un riesgo para la imparcialidad del laboratorio.
NOTA Una relación que pone en peligro la imparcialidad del laboratorio puede estar basada en la propiedad, gobernanza, gestión, personal, recursos compartidos, finanzas, contratos, marketing (incluido el desarrollo de marca) y el pago de comisiones sobre ventas u otro incentivo por captar nuevos clientes, etc.</t>
  </si>
  <si>
    <t>4.1.5</t>
  </si>
  <si>
    <t>Si se identifica un riesgo para la imparcialidad, el laboratorio debe tener capacidad para demostrar cómo se elimina o minimiza tal riesgo.</t>
  </si>
  <si>
    <t xml:space="preserve">4.2 </t>
  </si>
  <si>
    <t>CONFIDENCIALIDAD</t>
  </si>
  <si>
    <t>4.2.1</t>
  </si>
  <si>
    <t>El laboratorio debe ser responsable, por medio de acuerdos legalmente ejecutables, de la gestión de toda la información obtenida o creada durante la realización de actividades del laboratorio. El laboratorio debe informar al cliente, con antelación, acerca de la información que pretende poner al alcance del público. Excepto por la información que el cliente pone a disposición del público, o cuando lo acuerdan el laboratorio y el cliente (por ejemplo, con el propósito de responder a las quejas), cualquier otra información se considera información del propietario y se debe considerar confidencial.</t>
  </si>
  <si>
    <t>4.2.2</t>
  </si>
  <si>
    <t>Cuando el laboratorio sea requerido por ley o autorizado por las disposiciones contractuales, para revelar información confidencial, se debe notificar al cliente o a la persona interesada la información proporcionada, salvo que esté prohibido por ley.</t>
  </si>
  <si>
    <t>4.2.3</t>
  </si>
  <si>
    <t>La información acerca del cliente, obtenida de fuentes diferentes del cliente (por ejemplo, una persona que presenta una queja, los organismos reglamentarios) debe ser confidencial entre el cliente y el laboratorio. El proveedor (fuente) de esta información debe mantenerse como confidencial por parte del laboratorio y no debe compartirse con el cliente, a menos que se haya acordado con la fuente.</t>
  </si>
  <si>
    <t>4.2.4</t>
  </si>
  <si>
    <t>El personal, incluido cualquier miembro de comité, contratista, personal de organismos externos o individuos que actúen en nombre del laboratorio debe mantener la confidencialidad de toda información obtenida o creada durante la realización de las actividades del laboratorio, excepto lo requerido por ley.</t>
  </si>
  <si>
    <t>Total</t>
  </si>
  <si>
    <t>Parcial</t>
  </si>
  <si>
    <t>Sin iniciar</t>
  </si>
  <si>
    <t>REQUISITOS RELATIVOS A LA ESTRUCTURA</t>
  </si>
  <si>
    <t>5.1</t>
  </si>
  <si>
    <t>El laboratorio debe ser una entidad legal o una parte definida de una entidad legal, que es responsable legalmente de sus actividades de laboratorio.
NOTA Para el propósito de este documento, se considera que un laboratorio gubernamental es una entidad legal con base en su estatus gubernamental.</t>
  </si>
  <si>
    <t>5.2</t>
  </si>
  <si>
    <t>El laboratorio debe identificar el personal de la dirección que tiene la responsabilidad general del laboratorio.</t>
  </si>
  <si>
    <t>5.3</t>
  </si>
  <si>
    <t>El laboratorio debe definir y documentar el alcance de las actividades de laboratorio que cumplen con este documento. El laboratorio solo debe declarar conformidad con este documento para este alcance de las actividades de laboratorio, lo cual excluye las actividades de laboratorio que son suministradas externamente en forma continua</t>
  </si>
  <si>
    <t>5.4</t>
  </si>
  <si>
    <t>Las actividades de laboratorio se deben llevar a cabo de manera que cumplan los requisitos de este documento, de los clientes del laboratorio, de las autoridades reglamentarias y de las organizaciones que otorgan reconocimiento. Lo anterior debe incluir las actividades de laboratorio realizadas en todas sus instalaciones permanentes, en sitios fuera de sus instalaciones permanentes, en instalaciones temporales o móviles asociadas, o en las instalaciones del cliente.</t>
  </si>
  <si>
    <t>5.5</t>
  </si>
  <si>
    <t>El laboratorio debe:
a. El laboratorio debe definir la organización y la estructura de gestión del laboratorio, su ubicación dentro de una organización matriz, y las relaciones entre la gestión, las operaciones técnicas y los servicios de apoyo;</t>
  </si>
  <si>
    <t>b. El laboratorio debe especificar la responsabilidad, autoridad e interrelación de todo el personal que dirige, realiza o verifica el trabajo que afecta a los resultados de las actividades de laboratorio;</t>
  </si>
  <si>
    <t>c. El laboratorio debe documentar sus procedimientos en la extensión necesaria para asegurar la aplicación coherente de sus actividades de laboratorio y la validez de los resultados.</t>
  </si>
  <si>
    <t>5.6</t>
  </si>
  <si>
    <t>El laboratorio debe contar con personal que, independientemente de otras responsabilidades, tenga la autoridad y los recursos necesarios para llevar a cabo sus tareas, que incluyen:
a. La implementación, el mantenimiento y la mejora del sistema de gestión;</t>
  </si>
  <si>
    <t>b. La identificación de las desviaciones del sistema de gestión, o de los procedimientos para la realización de las actividades de laboratorio;</t>
  </si>
  <si>
    <t>c. El inicio de acciones para prevenir o minimizar tales desviaciones;</t>
  </si>
  <si>
    <t>d. Informar a la dirección del laboratorio acerca del desempeño del sistema de gestión y de cualquier necesidad de mejora;</t>
  </si>
  <si>
    <t>e. Asegurar la eficacia de las actividades de laboratorio.</t>
  </si>
  <si>
    <t>5.7</t>
  </si>
  <si>
    <t>La dirección del laboratorio debe asegurarse de que:
a. se efectúa la comunicación relativa a la eficacia del sistema de gestión y a la importancia de cumplir los requisitos del cliente y otros requisitos;</t>
  </si>
  <si>
    <t>b. se mantiene la integridad del sistema de gestión cuando se planifican e implementan cambios en éste.</t>
  </si>
  <si>
    <t>REQUISITOS RELATIVOS A LOS RECURSOS</t>
  </si>
  <si>
    <t>6.1</t>
  </si>
  <si>
    <t>GENERALIDADES</t>
  </si>
  <si>
    <t>El laboratorio debe tener disponibles el personal, las instalaciones, el equipamiento, los sistemas y los servicios de apoyo necesarios para gestionar y realizar sus actividades de laboratorio.</t>
  </si>
  <si>
    <t xml:space="preserve">6.2 </t>
  </si>
  <si>
    <t>PERSONAL</t>
  </si>
  <si>
    <t>6.2.1</t>
  </si>
  <si>
    <t>Todo el personal del laboratorio, ya sea interno o externo, que puede influir en las actividades de laboratorio debe actuar imparcialmente, ser competente y trabajar de acuerdo con el sistema de gestión del laboratorio.</t>
  </si>
  <si>
    <t>6.2.2</t>
  </si>
  <si>
    <t>El laboratorio debe documentar los requisitos de competencia para cada función que influye en los resultados de las actividades del laboratorio, incluidos los requisitos de educación, calificación, formación, conocimiento técnico, habilidades y experiencia.</t>
  </si>
  <si>
    <t>6.2.3</t>
  </si>
  <si>
    <t>El laboratorio debe asegurarse de que el personal tiene la competencia para realizar las actividades de laboratorio de las cuales es responsable y para evaluar la importancia de las desviaciones.</t>
  </si>
  <si>
    <t>6.2.4</t>
  </si>
  <si>
    <t>La dirección del laboratorio debe comunicar al personal sus tareas, responsabilidades y autoridad.</t>
  </si>
  <si>
    <t>6.2.5</t>
  </si>
  <si>
    <t>El laboratorio debe tener procedimientos y conservar registros para:
a. Determinar los requisitos de competencia;</t>
  </si>
  <si>
    <t>b. Seleccionar al personal;</t>
  </si>
  <si>
    <t>c. Formar al personal;</t>
  </si>
  <si>
    <t>d. Supervisar al personal;</t>
  </si>
  <si>
    <t>e- Autorizar al personal;</t>
  </si>
  <si>
    <t>f. Realizar el seguimiento de la competencia del personal.</t>
  </si>
  <si>
    <t>6.2.6</t>
  </si>
  <si>
    <t>El laboratorio debe autorizar al personal para llevar a cabo actividades de laboratorio específicas, incluidas pero no limitadas a las siguientes:
a. Desarrollar, modificar, verificar y validar métodos;</t>
  </si>
  <si>
    <t>b. Analizar los resultados, incluidas las declaraciones de conformidad o las opiniones e interpretaciones;</t>
  </si>
  <si>
    <t>c. Informar, revisar y autorizar los resultados.</t>
  </si>
  <si>
    <t xml:space="preserve">6.3 </t>
  </si>
  <si>
    <t>INSTALACIONES Y CONDICIONES ABIENTALES</t>
  </si>
  <si>
    <t>6.3.1</t>
  </si>
  <si>
    <t>Las instalaciones y las condiciones ambientales deben ser adecuadas para las actividades del laboratorio y no deben afectar adversamente a la validez de los resultados.
NOTA: Las Influencias que pueden afectar adversamente a la validez de los resultados, pueden incluir pero no limitarse a, contaminación microbiana, polvo, perturbaciones electromagnéticas, radiación, humedad, suministro eléctrico, temperatura, sonido y vibración.</t>
  </si>
  <si>
    <t>6.3.2</t>
  </si>
  <si>
    <t>Se deben documentar los requisitos para las instalaciones y las condiciones ambientales necesarias para realizar las actividades de laboratorio.</t>
  </si>
  <si>
    <t>6.3.3</t>
  </si>
  <si>
    <t>El laboratorio debe realizar el seguimiento, controlar y registrar las condiciones ambientales de acuerdo con las especificaciones, los métodos o procedimientos pertinentes, o cuando influyen en la validez de los resultados.</t>
  </si>
  <si>
    <t>6.3.4</t>
  </si>
  <si>
    <t>Se deben implementar, realizar el seguimiento de y revisar periódicamente las medidas para controlar las instalaciones y deben incluir, pero no limitarse a, lo siguiente:</t>
  </si>
  <si>
    <t>a. Acceso y uso de áreas que afecten a las actividades de laboratorio;</t>
  </si>
  <si>
    <t>b. Prevención de contaminación, interferencia o influencias adversas en las actividades de laboratorio;</t>
  </si>
  <si>
    <t>c. Separación eficaz entre áreas en las cuales hay actividades de laboratorio
incompatibles.</t>
  </si>
  <si>
    <t>6.3.5</t>
  </si>
  <si>
    <t>Cuando el laboratorio realiza actividades de laboratorio en sitios o instalaciones que están fuera de su control permanente, debe asegurarse de que se cumplan los requisitos relacionados con las instalaciones y condiciones ambientales de este documento.</t>
  </si>
  <si>
    <t xml:space="preserve">6.4 </t>
  </si>
  <si>
    <t>EQUIPAMIENTO</t>
  </si>
  <si>
    <t>6.4.1</t>
  </si>
  <si>
    <t>El laboratorio debe tener acceso al equipamiento (incluidos pero sin limitarse a, instrumentos de medición, software, patrones de medición, materiales de referencia, datos de referencia, reactivos, consumibles o aparatos auxiliares) que se requiere para el correcto desempeño de las actividades de laboratorio y que pueden influir en los resultados.
NOTA 1 Existen muchos nombres para designar los materiales de referencia y los materiales de referencia certificados, incluyendo patrones de referencia, patrones de calibración, materiales de referencia patrón y materiales de control de calidad. La Norma ISO 17034 contiene información adicional sobre productores de materiales de referencia (PMR). Los PMR que cumplan los requisitos de la Norma ISO 17034 se consideran competentes. Los materiales de referencia de PMR que cumplan con los requisitos de la Norma ISO 17034 se proporcionan con una hoja de información o certificado de producto que especifica, entre otras características, la homogeneidad y la estabilidad para las propiedades especificadas y, para los materiales de referencia certificados, las propiedades especificadas con valores certificados, su incertidumbre de medición y la trazabilidad metrológica asociadas.
NOTA 2 La Guía ISO 33 proporciona orientación para la selección y uso de los materiales de referencia. La Guía ISO 80 proporciona orientación para la preparación interna de los materiales de referencia utilizados para el control de la calidad.</t>
  </si>
  <si>
    <t>6.4.2</t>
  </si>
  <si>
    <t>Cuando el laboratorio utiliza equipamiento que está fuera de su control permanente, debe asegurarse de que se cumplan los requisitos de este documento para el equipamiento.</t>
  </si>
  <si>
    <t>6.4.3</t>
  </si>
  <si>
    <t>El laboratorio debe contar con un procedimiento para la manipulación, transporte, almacenamiento, uso y mantenimiento planificado del equipamiento para asegurar el funcionamiento apropiado y con el fin de prevenir contaminación o deterioro.</t>
  </si>
  <si>
    <t>6.4.4</t>
  </si>
  <si>
    <t>El laboratorio debe verificar que el equipamiento cumple los requisitos especificados, antes de ser instalado o reinstalado para su servicio.</t>
  </si>
  <si>
    <t>6.4.5</t>
  </si>
  <si>
    <t>El equipo utilizado para medición debe ser capaz de lograr la exactitud de la medición y/o la incertidumbre de medición requeridas para proporcionar un resultado válido.</t>
  </si>
  <si>
    <t>6.4.6</t>
  </si>
  <si>
    <t>El equipo de medición debe ser calibrado cuando:
- la exactitud o la incertidumbre de medición afectan a la validez de los resultados informados, y/o
- se requiere la calibración del equipo para establecer la trazabilidad metrológica de los resultados informados.
NOTA Los tipos de equipos que tienen efecto sobre la validez de los resultados informados pueden incluir aquellos utilizados para:
- la medición directa del mensurando, por ejemplo, el uso de una balanza para llevar a cabo una medición de masa;
- la realización de correcciones al valor medido, por ejemplo, las mediciones de temperatura;
- la obtención de un resultado de medición calculado a partir de magnitudes múltiples.</t>
  </si>
  <si>
    <t>6.4.7</t>
  </si>
  <si>
    <t>El laboratorio debe establecer un programa de calibración, el cual se debe revisar y ajustar según sea necesario, para mantener la confianza en el estado de la calibración.</t>
  </si>
  <si>
    <t>6.4.8</t>
  </si>
  <si>
    <t>Todos los equipos que requieran calibración o que tengan un periodo de validez definido se deben etiquetar, codificar o identificar de otra manera para permitir que el usuario de los equipos identifique fácilmente el estado de la calibración o el periodo de validez.</t>
  </si>
  <si>
    <t>6.4.9</t>
  </si>
  <si>
    <t>El equipo que haya sido sometido a una sobrecarga o a uso inadecuado, que dé resultados cuestionables, o se haya demostrado que está defectuoso o que está fuera de los requisitos especificados, debe ser puesto fuera de servicio. Éste se debe aislar para evitar su uso o se debe rotular o marcar claramente que está fuera de servicio hasta que se haya verificado que funciona correctamente. El laboratorio debe examinar el efecto del defecto o de la desviación respecto a los requisitos especificados, y debe iniciar la gestión del procedimiento de trabajo no conforme (véase 7.10).</t>
  </si>
  <si>
    <t>6.4.10</t>
  </si>
  <si>
    <t>Cuando sean necesarias comprobaciones intermedias para mantener confianza en el desempeño del equipo, estas comprobaciones se deben llevar a cabo de acuerdo con un procedimiento.</t>
  </si>
  <si>
    <t>6.4.11</t>
  </si>
  <si>
    <t>Cuando los datos de calibración y de los materiales de referencia incluyen valores de referencia o factores de corrección, el laboratorio debe asegurar que los valores de referencia y los factores de corrección se actualizan e implementan, según sea apropiado, para cumplir con los requisitos especificados.</t>
  </si>
  <si>
    <t>6.4.12</t>
  </si>
  <si>
    <t>El laboratorio debe tomar acciones viables para evitar ajustes no previstos del equipo que invalidarían los resultados.</t>
  </si>
  <si>
    <t>6.4.13</t>
  </si>
  <si>
    <t xml:space="preserve">Se deben conservar registros de los equipos que pueden influir en las actividades del laboratorio. </t>
  </si>
  <si>
    <t>Los registros deben incluir lo siguiente, cuando sea aplicable:
a. La identificación del equipo, incluida la versión del software y del firmware;</t>
  </si>
  <si>
    <t>b. El nombre del fabricante, la identificación del tipo y el número de serie u otra
identificación única;</t>
  </si>
  <si>
    <t>C. La evidencia de la verificación de que el equipo cumple los requisitos especificados;</t>
  </si>
  <si>
    <t>d. La ubicación actual;</t>
  </si>
  <si>
    <t>e. Las fechas de la calibración, los resultados de las calibraciones, los ajustes, los criterios de aceptación y la fecha de la próxima calibración o el intervalo de calibración;</t>
  </si>
  <si>
    <t>f. La documentación de los materiales de referencia, los resultados, los criterios de aceptación, las fechas pertinentes y el período de validez;</t>
  </si>
  <si>
    <t>g. El plan de mantenimiento y el mantenimiento llevado a cabo hasta la fecha, cuando sea pertinente para el desempeño del equipo;</t>
  </si>
  <si>
    <t>h. Los detalles de cualquier daño, mal funcionamiento, modificación o reparación realizada al equipo.</t>
  </si>
  <si>
    <t xml:space="preserve">6.5 </t>
  </si>
  <si>
    <t>TRAZABILIDAD METROLOGICA</t>
  </si>
  <si>
    <t>6.5.1</t>
  </si>
  <si>
    <t>El laboratorio debe establecer y mantener la trazabilidad metrológica de los resultados de sus mediciones por medio de una cadena ininterrumpida y documentada de calibraciones, cada una de las cuales contribuye a la incertidumbre de medición, vinculándolos con la referencia apropiada.
NOTA 1 En la Guía ISO/IEC 99, se define trazabilidad metrológica como la "propiedad de un resultado de medición por la cual el resultado puede relacionarse con una referencia mediante una cadena ininterrumpida y documentada de calibraciones, cada una de las cuales contribuye a la incertidumbre de medición".
NOTA 2 Para información adicional sobre trazabilidad metrológica, véase el Anexo A.</t>
  </si>
  <si>
    <t>6.5.2</t>
  </si>
  <si>
    <t>El laboratorio debe asegurarse de que los resultados de la medición sean trazables al Sistema Internacional de Unidades (SI) mediante:</t>
  </si>
  <si>
    <t>a. La calibración proporcionada por un laboratorio competente; o
NOTA 1 Los laboratorios que cumplen con los requisitos de este documento se consideran competentes.</t>
  </si>
  <si>
    <t>b. Los valores certificados de materiales de referencia certificados proporcionados por productores competentes con trazabilidad metrológica establecida al SI; o
NOTA 2 Los productores de materiales de referencia que cumplen con los requisitos de la Norma ISO 17034 se consideran competentes.</t>
  </si>
  <si>
    <t>c. La realización directa de unidades del SI aseguradas por comparación, directa o indirecta, con patrones nacionales o internacionales.
NOTA 3 En el folleto de SI se proporcionan detalles de la realización práctica de las definiciones de algunas unidades importantes.</t>
  </si>
  <si>
    <t>6.5.3</t>
  </si>
  <si>
    <t>Cuando la trazabilidad metrológica a unidades del SI no sea técnicamente posible, el laboratorio debe demostrar trazabilidad metrológica a una referencia apropiada, como por ejemplo:
a. Valores certificados de materiales de referencia certificados suministrados por un productor competente</t>
  </si>
  <si>
    <t>b. Resultados de los procedimientos de medición de referencia, métodos especificados o normas de consenso que están descritos claramente y son aceptados, en el sentido de que proporcionan resultados de medición adecuados para su uso previsto y asegurados mediante comparación adecuada.</t>
  </si>
  <si>
    <t xml:space="preserve">6.6 </t>
  </si>
  <si>
    <t>PRODUCTOS Y SERVICIOS SUMINISTRADOS EXTERNAMENTE</t>
  </si>
  <si>
    <t>6.6.1</t>
  </si>
  <si>
    <t>El laboratorio debe asegurarse de que los productos y servicios suministrados externamente, que afectan a las actividades del laboratorio, sean adecuados y utilizados únicamente cuando estos productos y servicios:
a. Están previstos para la incorporación a las actividades propias de laboratorio;</t>
  </si>
  <si>
    <t>b. Se suministran, parcial o totalmente, directamente al cliente por el laboratorio, como se reciben del proveedor externo;</t>
  </si>
  <si>
    <t>c. Se utilizan para apoyar la operación del laboratorio.
NOTA Los productos pueden incluir, por ejemplo, patrones y equipos de medición, equipos auxiliares, materiales consumibles y materiales de referencia. Los servicios pueden incluir, por ejemplo, servicios de calibración, servicios de muestreo, servicios de ensayo, servicios de mantenimiento de instalaciones y equipos, servicios de ensayos de aptitud, y servicios de evaluación y de auditoría.</t>
  </si>
  <si>
    <t>6.6.2</t>
  </si>
  <si>
    <t>El laboratorio debe contar con un procedimiento y conservar registros para:
a. Definir, revisar y aprobar los requisitos del laboratorio para productos y servicios suministrados externamente;</t>
  </si>
  <si>
    <t>b. Definir los criterios para la evaluación, selección, seguimiento del desempeño y reevaluación de los proveedores externos;</t>
  </si>
  <si>
    <t>c. Asegurar que los productos y servicios suministrados externamente cumplen los requisitos establecidos por el laboratorio, o cuando sean aplicables, los requisitos pertinentes de este documento, antes de que dichos productos o servicios se usen o se suministren al cliente;</t>
  </si>
  <si>
    <t>d. Emprender cualquier acción que surja de las evaluaciones, del seguimiento del desempeño y de las reevaluaciones de los proveedores externos</t>
  </si>
  <si>
    <t>6.6.3</t>
  </si>
  <si>
    <t>El laboratorio debe comunicar a los proveedores externos sus requisitos para:
a. Los productos y servicios que se van a suministrar;</t>
  </si>
  <si>
    <t>b. Los criterios de aceptación;</t>
  </si>
  <si>
    <t>c. La competencia, incluyendo cualquier calificación requerida del personal;</t>
  </si>
  <si>
    <t>d. Las actividades que el laboratorio o sus clientes pretendan llevar a cabo en las instalaciones del proveedor externo.</t>
  </si>
  <si>
    <t>REQUISITOS DEL PROCESO</t>
  </si>
  <si>
    <t>7.1 REVISIÓN DE SOLICITUDES, OFERTAS Y CONTRATOS</t>
  </si>
  <si>
    <t>7.1.1.</t>
  </si>
  <si>
    <t>El laboratorio debe contar con un procedimiento para la revisión de solicitudes, ofertas y contratos. El procedimiento debe asegurar que:</t>
  </si>
  <si>
    <t>a. Los requisitos se definan, documenten y comprendan adecuadamente;</t>
  </si>
  <si>
    <t>b. El laboratorio cuenta con la capacidad y los recursos para cumplir los requisitos;</t>
  </si>
  <si>
    <t>c. Cuando se utilizan proveedores externos, se aplican los requisitos del apartado 6.6 y el laboratorio informe al cliente sobre las actividades de laboratorio especificas que serán realizadas por proveedores externos y obtenga la aprobación del cliente;
NOTA 1 Se reconoce que las actividades de laboratorio suministradas externamente pueden suceder cuando:
- el laboratorio tiene los recursos y las competencias para llevar a cabo las actividades, sin embargo, por razones imprevistas no tiene la capacidad de llevarlas a cabo en parte o totalmente;
- el laboratorio no tiene los recursos o la competencia para llevar a cabo las actividades</t>
  </si>
  <si>
    <t>d. Se seleccionan los métodos o procedimientos adecuados y que sean capaces de cumplir los requisitos del cliente.
NOTA 2 Para clientes internos o habituales, las revisiones de las solicitudes, ofertas y contratos se pueden llevar a cabo de una manera simplificada.</t>
  </si>
  <si>
    <t>7.1.2</t>
  </si>
  <si>
    <t>El laboratorio debe informar al cliente cuando el método solicitado por éste se considere inapropiado o desactualizado.</t>
  </si>
  <si>
    <t>7.1.3</t>
  </si>
  <si>
    <t>Cuando el cliente solicite una declaración de conformidad con una especificación o norma para el ensayo o calibración (por ejemplo, pasa/no pasa, dentro de tolerancia/fuera de tolerancia), se deben definir claramente la especificación o la norma y la regla de decisión. La regla de decisión seleccionada se debe comunicar y acordar con el cliente, a menos que sea
inherente a la especificación o a la norma solicitada.
NOTA Para mayor orientación sobre declaraciones de conformidad, véase la Guía ISO/IEC 98-4</t>
  </si>
  <si>
    <t>7.1.4</t>
  </si>
  <si>
    <t>Cualquier diferencia entre la solicitud o la oferta y el contrato se debe resolver antes de que comiencen las actividades de laboratorio. Cada contrato debe ser aceptable tanto para el laboratorio como para el cliente. Las desviaciones solicitadas por el cliente no deben tener impacto sobre la integridad del laboratorio o sobre la validez de los resultados.</t>
  </si>
  <si>
    <t>7.1.5</t>
  </si>
  <si>
    <t>Se debe informar al cliente de cualquier desviación del contrato.</t>
  </si>
  <si>
    <t>7.1.6</t>
  </si>
  <si>
    <t>Si un contrato es modificado después de que el trabajo ha comenzado, se debe repetir la revisión del contrato y cualquier modificación se debe comunicar a todo el personal afectado</t>
  </si>
  <si>
    <t>7.1.7</t>
  </si>
  <si>
    <t>El laboratorio debe cooperar con los clientes o con sus representantes para aclarar las solicitudes de los clientes y realizar seguimiento del desempeño del laboratorio en relación con el trabajo realizado.
NOTA:  Esta cooperación puede incluir:
a) proporcionar acceso razonable a las áreas pertinentes del laboratorio para presenciar actividades de laboratorio específicas del cliente;
b) preparar, embalar y enviar ítems que necesita el cliente para propósitos de verificación.</t>
  </si>
  <si>
    <t>7.1.8</t>
  </si>
  <si>
    <t>Se deben conservar registros de las revisiones, incluido cualquier cambio significativo. También se deben conservar registros de las discusiones pertinentes con los clientes acerca de los requisitos de estos, o de los resultados de las actividades de laboratorio.</t>
  </si>
  <si>
    <t xml:space="preserve">7.2 </t>
  </si>
  <si>
    <t>SELECCIÓN, VERIFICACIÓN Y VALIDACIÓN DE MÉTODOS</t>
  </si>
  <si>
    <t>7.2.1</t>
  </si>
  <si>
    <t>Selección y verificación de métodos</t>
  </si>
  <si>
    <t>7.2.1.1</t>
  </si>
  <si>
    <t>El laboratorio debe usar métodos y procedimientos apropiados para todas las
actividades de laboratorio y, cuando sea apropiado, para la evaluación de la incertidumbre de medición, así como también las técnicas estadísticas para el análisis de datos.
NOTA El término "método", como se usa en este documento, se puede considerar como sinónimo del término "procedimiento de medición", tal como se define en la Guía ISO/IEC 99. </t>
  </si>
  <si>
    <t>7.2.1.2</t>
  </si>
  <si>
    <t>Todos los métodos, procedimientos y documentación de soporte, tales como
instrucciones, normas, manuales y datos de referencia pertinentes a las actividades de laboratorio se deben mantener actualizadas y fácilmente disponibles para el personal (véase 8.3).</t>
  </si>
  <si>
    <t>7.2.1.3</t>
  </si>
  <si>
    <t>El laboratorio debe asegurarse de que utiliza la última versión vigente de un método, a menos que no sea apropiado o posible. Cuando sea necesario, la aplicación del método se debe complementar con detalles adicionales para asegurar su aplicación de forma coherente.
NOTA Las normas nacionales, regionales o internacionales u otras Especificaciones reconocidas que contengan información suficiente y concisa acerca de cómo realizar las actividades de laboratorio no necesitan ser complementadas o reescritas como procedimientos internos si están redactadas de manera que puedan utilizarse por el personal operativo del laboratorio. Puede ser necesario proporcionar documentación adicional para los pasos opcionales en el método, o detalles adicionales.</t>
  </si>
  <si>
    <t>7.2.1.4</t>
  </si>
  <si>
    <t>Cuando el cliente no especifica el método a utilizar, el laboratorio debe seleccionar un método apropiado e informar al cliente acerca del método elegido. Se recomiendan los métodos publicados en normas internacionales, regionales o nacionales o por organizaciones técnicas reconocidas, o en textos o revistas científicas pertinentes, o como lo especifique el fabricante del equipo. También se pueden utilizar métodos desarrollados por el laboratorio o
modificados.</t>
  </si>
  <si>
    <t>7.2.1.5</t>
  </si>
  <si>
    <t>El laboratorio debe verificar que puede llevar a cabo apropiadamente los métodos antes de utilizarlos, asegurando que se pueda lograr el desempeño requerido. Se deben conservar registros de la verificación. Si el método es modificado por el organismo que lo publicó, la verificación se debe repetir, en la extensión necesaria.</t>
  </si>
  <si>
    <t>7.2.1.6</t>
  </si>
  <si>
    <t>Cuando se requiere desarrollar un método, debe ser una actividad planificada y se debe asignar a personal competente provisto con recursos adecuados. A medida que se desarrolla el método, se deben llevar a cabo revisiones periódicas para confirmar que se siguen satisfaciendo las necesidades del cliente. Cualquier modificación al plan de desarrollo debe estar aprobada y autorizada.</t>
  </si>
  <si>
    <t>7.2.1.7</t>
  </si>
  <si>
    <t>Las desviaciones a los métodos para todas las actividades de laboratorio solamente deben suceder si la desviación ha sido documentada, justificada técnicamente, autorizada y aceptada por el cliente.
NOTA La aceptación de las desviaciones por parte del cliente se puede acordar previamente en el contrato.</t>
  </si>
  <si>
    <t>7.2.2</t>
  </si>
  <si>
    <t>Validación de los métodos</t>
  </si>
  <si>
    <t>7.2.2.1</t>
  </si>
  <si>
    <t>El laboratorio debe validar los métodos no normalizados, los métodos desarrollados por el laboratorio y los métodos normalizados utilizados fuera de su alcance previsto o modificados de otra forma. La validación debe ser tan amplia como sea necesaria para satisfacer las necesidades de la aplicación o del campo de aplicación dados.
NOTA 1.  La validación puede incluir procedimientos para muestreo, manipulación y transporte de los ítems de ensayo o calibración.
NOTA 2.  Las técnicas utilizadas para la validación del método pueden ser una de las siguientes o una combinación de ellas:
a) la calibración o evaluación del sesgo y precisión utilizando patrones de referencia o materiales de referencia;
b) una evaluación sistemática de los factores que influyen en el resultado;
c) la robustez del método de ensayo a través de la variación de parámetros controlados, tales como la temperatura de la incubadora, el volumen suministrado;
d) la comparación de los resultados obtenidos con otros métodos validados;
e) las comparaciones interlaboratorio;
f) la evaluación de la incertidumbre de medición de los resultados basada en la comprensión de los principios teóricos de los métodos y en la experiencia práctica del desempeño del método de muestreo o ensayo.</t>
  </si>
  <si>
    <t>7.2.2.2</t>
  </si>
  <si>
    <t>Cuando se hacen cambios a un método validado, se debe determinar la influencia de estos cambios, y cuando se encuentre que éstos afectan la validación inicial, se debe realizar una nueva validación del método.</t>
  </si>
  <si>
    <t>7.2.2.3</t>
  </si>
  <si>
    <t>Las características de desempeño de los métodos validados tal como fueron evaluadas para su uso previsto, deben ser pertinentes para las necesidades del cliente y deben ser coherentes con los requisitos especificados.
NOTA Las características de desempeño pueden incluir, pero no se limitan a, el rango de medición, la exactitud, la incertidumbre de medición de los resultados, el límite de detección, el límite de cuantificación, la selectividad del método, la linealidad, la repetibilidad o la reproducibilidad, la robustez ante influencias externas o la sensibilidad cruzada frente a las interferencias provenientes de la matriz de la muestra o del objeto de ensayo y el sesgo.</t>
  </si>
  <si>
    <t>7.2.2.4</t>
  </si>
  <si>
    <t>El laboratorio debe conservar los siguientes registros de validación:
a. El procedimiento de validación utilizado;</t>
  </si>
  <si>
    <t>b. La especificación de los requisitos;</t>
  </si>
  <si>
    <t>c. La determinación de las características de desempeño del método;</t>
  </si>
  <si>
    <t>d. Los resultados obtenidos;</t>
  </si>
  <si>
    <t>e. una declaración de la validez del método, detallando su aptitud para el uso previsto.</t>
  </si>
  <si>
    <t>7.3</t>
  </si>
  <si>
    <t>MUESTREO</t>
  </si>
  <si>
    <t>7.3.1</t>
  </si>
  <si>
    <t>El laboratorio debe tener un plan y un método de muestreo cuando realiza el muestreo de sustancias, materiales o productos para el subsiguiente ensayo o calibración. El método de muestreo debe considerar los factores a controlar, para asegurar la validez de los resultados del subsiguiente ensayo o calibración. El plan y el método de muestreo deben estar disponibles
en el sitio donde se lleva a cabo el muestreo. Siempre que sea razonable, los planes de muestreo deben basarse en métodos estadísticos apropiados.</t>
  </si>
  <si>
    <t>7.3.2</t>
  </si>
  <si>
    <t>El método de muestreo debe describir:
a. La selección de muestras o sitios;</t>
  </si>
  <si>
    <t>b. El plan de muestreo;</t>
  </si>
  <si>
    <t xml:space="preserve">c. La preparación y tratamiento de muestras de una sustancia, material o producto para obtener el ítem requerido para el subsiguiente ensayo o calibración.
NOTA Cuando se reciben en el laboratorio, se puede requerir manipulación adicional como se especifica en el apartado 7.4.
</t>
  </si>
  <si>
    <t>7.3.3</t>
  </si>
  <si>
    <t>El laboratorio debe conservar los registros de los datos de muestreo que forman parte del ensayo o calibración que se realiza. Estos registros deben incluir, cuando sea pertinente:
a. La referencia al método de muestreo utilizado;</t>
  </si>
  <si>
    <t>b. La fecha y hora del muestreo;</t>
  </si>
  <si>
    <t>c. Los datos para identificar y describir la muestra (por ejemplo, número, cantidad, nombre);</t>
  </si>
  <si>
    <t>d. La identificación del personal que realiza el muestreo;</t>
  </si>
  <si>
    <t>e. La identificación del equipamiento utilizado;</t>
  </si>
  <si>
    <t>f. Las condiciones ambientales o de transporte;</t>
  </si>
  <si>
    <t>g. Los diagramas u otros medios equivalentes para identificar la ubicación del muestreo, cuando sea apropiado;</t>
  </si>
  <si>
    <t>h. Las desviaciones, adiciones al, o las exclusiones del método y del plan de muestreo.</t>
  </si>
  <si>
    <t>7.4  </t>
  </si>
  <si>
    <t>MANIPULACIÓN DE LOS ÍTEMS DE ENSAYO O CALIBRACIÓN</t>
  </si>
  <si>
    <t>7.4.1</t>
  </si>
  <si>
    <t>El laboratorio debe contar con un procedimiento para el transporte, recepción,
manipulación, protección, almacenamiento, conservación y disposición o devolución de los ítems de ensayo o calibración, incluidas todas las disposiciones necesarias para proteger la integridad del ítem de ensayo o calibración, y para proteger los intereses del laboratorio y del cliente. Se deben tomar precauciones para evitar el deterioro, la contaminación, la pérdida o el daño del ítem durante la manipulación, el transporte, el almacenamiento/espera, y la preparación para el ensayo o calibración. Se deben seguir las instrucciones de manipulación suministradas con el ítem.</t>
  </si>
  <si>
    <t>7.4.2</t>
  </si>
  <si>
    <t>El laboratorio debe contar con un sistema para identificar sin ambigüedades los ítems de ensayo o de calibración. La identificación se debe conservar mientras el ítem esté bajo la responsabilidad del laboratorio. El sistema debe asegurar que los ítems no se confundan físicamente o cuando se haga referencia a ellos en registros o en otros documentos. El sistema debe, si es apropiado, permitir la subdivisión de un ítem o grupos de ítems y la t ransferencia de ítems.</t>
  </si>
  <si>
    <t>7.4.3</t>
  </si>
  <si>
    <t>Al recibir el ítem de calibración o ensayo, se deben registrar las desviaciones de las condiciones especificadas. Cuando exista duda acerca de la adecuación de un ítem para ensayo o calibración, o cuando un ítem no cumpla con la descripción suministrada, el laboratorio debe consultar al cliente para obtener instrucciones adicionales antes de proceder, y debe registrar los resultados de esta consulta. Cuando el cliente requiere que el ítem se ensaye o calibre admitiendo una desviación de las condiciones especificadas, el laboratorio debe incluir en el informe un descargo de responsabilidad en el que se indique qué resultados pueden ser afectados por la desviación.</t>
  </si>
  <si>
    <t>7.4.4</t>
  </si>
  <si>
    <t>Cuando los ítems necesiten ser almacenados o acondicionados bajo condiciones ambientales especificadas, se deben mantener, realizar el seguimiento y registrar estas condiciones.</t>
  </si>
  <si>
    <t>7.5</t>
  </si>
  <si>
    <t>REGISTROS TÉCNICOS</t>
  </si>
  <si>
    <t>7.5.1</t>
  </si>
  <si>
    <t>El laboratorio debe asegurar que los registros técnicos para cada actividad de laboratorio contengan los resultados, el informe y la información suficiente para facilitar, si es posible, la identificación de los factores que afectan al resultado de la medición y su incertidumbre de medición asociada y posibiliten la repetición de la actividad del laboratorio en condiciones lo más cercanas posibles a las originales. Los registros técnicos deben incluir la fecha y la identidad del personal responsable de cada actividad del laboratorio y de comprobar los datos y los resultados. Las observaciones, los datos y los cálculos originales se deben registrar en el momento en que se hacen y deben identificarse con la tarea específica.</t>
  </si>
  <si>
    <t>7.5.2</t>
  </si>
  <si>
    <t>El laboratorio debe asegurar que las modificaciones a los registros técnicos pueden ser trazables a las versiones anteriores o a las observaciones originales. Se deben conservar tanto los datos y archivos originales como los modificados, incluida la fecha de corrección, una indicación de los aspectos corregidos y el personal responsable de las correcciones.</t>
  </si>
  <si>
    <t>7.6</t>
  </si>
  <si>
    <t>EVALUACIÓN DE LA INCERTIDUMBRE DE MEDICIÓN</t>
  </si>
  <si>
    <t>7.6.1</t>
  </si>
  <si>
    <t>Los laboratorios deben identificar las contribuciones a la incertidumbre de medición. Cuando se evalúa la incertidumbre de medición, se deben tener en cuenta todas las contribuciones que son significativas, incluidas aquellas que surgen del muestreo, utilizando los métodos apropiados de análisis.</t>
  </si>
  <si>
    <t>7.6.2</t>
  </si>
  <si>
    <t>Un laboratorio que realiza calibraciones, incluidas las de sus propios equipos, debe evaluar la incertidumbre de medición para todas las calibraciones.</t>
  </si>
  <si>
    <t>7.6.3</t>
  </si>
  <si>
    <t>Un laboratorio que realiza ensayos debe evaluar la incertidumbre de medición. Cuando el método de ensayo no permite una evaluación rigurosa de la incertidumbre de medición, se debe realizar una estimación basada en la comprensión de los principios teóricos o la experiencia práctica de la realización del método.
NOTA 1 En los casos en que un método de ensayo reconocido especifica límites para los valores de las principales fuentes de incertidumbre de medición, y especifica la forma de presentación de los resultados calculados, se considera que el laboratorio ha cumplido con el apartado 7.6.3 siguiendo el método de ensayo y las instrucciones relativas a los informes.
NOTA 2 Para un método en particular en el que la incertidumbre de medición de los resultados se haya establecido y verificado, no se necesita evaluar la incertidumbre de medición para cada resultado, si el laboratorio puede demostrar que los factores críticos de influencia identificados están bajo control.
NOTA 3 Para información adicional, véase la Guía ISO/IEC 98-3, la Norma ISO 21748 y la serie de NormasISO 5725.</t>
  </si>
  <si>
    <t>7.7</t>
  </si>
  <si>
    <t>ASEGURAMIENTO DE LA VALIDEZ DE LOS RESULTADOS</t>
  </si>
  <si>
    <t>7.7.1</t>
  </si>
  <si>
    <t>El laboratorio debe contar con un procedimiento para hacer el seguimiento de la validez de los resultados. 
Los datos resultantes se deben registrar de manera que las tendencias sean detectables y cuando sea posible, se deben aplicar técnicas estadísticas para la revisión de los resultados. 
Este seguimiento se debe planificar y revisar y debe incluir, cuando sea apropiado, pero sin limitarse a:</t>
  </si>
  <si>
    <t>a. Uso de materiales de referencia o materiales de control de calidad;</t>
  </si>
  <si>
    <t>b. Uso de instrumentos alternativos que han sido calibrados para obtener resultados trazables;</t>
  </si>
  <si>
    <t>c. Comprobaciones funcionales del equipamiento de ensayo y de medición;</t>
  </si>
  <si>
    <t>d. Uso de patrones de verificación o patrones de trabajo con gráficos de control, cuando sea aplicable;</t>
  </si>
  <si>
    <t>e. Comprobaciones intermedias en los equipos de medición;</t>
  </si>
  <si>
    <t>f. Repetición del ensayo o calibración utilizando los mismos métodos o métodos diferentes;</t>
  </si>
  <si>
    <t>g. Reensayo o recalibración de los ítems conservados;</t>
  </si>
  <si>
    <t>h. Correlación de resultados para diferentes características de un ítem;</t>
  </si>
  <si>
    <t>i. Revisión de los resultados informados;</t>
  </si>
  <si>
    <t>J. Comparaciones intralaboratorio;</t>
  </si>
  <si>
    <t>K. Ensayos de muestras ciegas.</t>
  </si>
  <si>
    <t>7.7.2</t>
  </si>
  <si>
    <t>El laboratorio debe hacer seguimiento de su desempeño mediante comparación con los resultados de otros laboratorios, cuando estén disponibles y sean apropiados. Este seguimiento se debe planificar y revisar y debe incluir, pero no limitarse a, una o ambas de las siguientes:</t>
  </si>
  <si>
    <t>a. Participación en ensayos de aptitud;
NOTA.  La Norma ISO/IEC 17043 contiene información adicional sobre los ensayos de aptitud y los proveedores de ensayos de aptitud. Se consideran competentes los proveedores de ensayos de aptitud que cumplen los requisitos de la Norma ISO/IEC 17043.</t>
  </si>
  <si>
    <t>b. Participación en comparaciones interlaboratorio diferentes de ensayos de aptitud.</t>
  </si>
  <si>
    <t>7.7.3</t>
  </si>
  <si>
    <t>Los datos de las actividades de seguimiento se deben analizar, utilizar para controlar y, cuando sea aplicable, mejorar las actividades del laboratorio. Si se detecta que los resultados de los análisis de datos de las actividades de seguimiento están fuera de los criterios predefinidos, se deben tomar las acciones apropiadas para evitar que se informen resultados incorrectos.</t>
  </si>
  <si>
    <t>7.8</t>
  </si>
  <si>
    <t>INFORME DE RESULTADOS</t>
  </si>
  <si>
    <t>7.8.1</t>
  </si>
  <si>
    <t>Generalidades</t>
  </si>
  <si>
    <t>7.8.1.1</t>
  </si>
  <si>
    <t>Los resultados se deben revisar y autorizar antes de su liberación</t>
  </si>
  <si>
    <t>7.8.1.2</t>
  </si>
  <si>
    <t>Los resultados se deben suministrar de manera exacta, clara, inequívoca y objetiva, usualmente en un informe (por ejemplo, un informe de ensayo o un certificado de calibración o informe de muestreo), y deben incluir toda la información acordada con el cliente y la necesaria para la interpretación de los resultados y toda la información exigida en el método utilizado.
Todos los informes emitidos se deben conservar como registros técnicos.
NOTA 1 Para el propósito de este documento, los informes de ensayo y los certificados de calibración se denominan algunas veces certificados de ensayo e informes de calibración respectivamente.
NOTA 2 Se pueden emitir informes impresos o en medio electrónico, siempre y cuando se cumplan los requisitos de este documento.</t>
  </si>
  <si>
    <t>7.8.1.3</t>
  </si>
  <si>
    <t>En el caso de un acuerdo con el cliente, los resultados se pueden informar de una manera simplificada. Cualquier información enumerada de los apartados 7.8.2 a 7.8.7 que no se informe al cliente debe estar disponible fácilmente.</t>
  </si>
  <si>
    <t>7.8.2</t>
  </si>
  <si>
    <t>Requisitos comunes para los Informes (ensayo, calibración o muestreo)</t>
  </si>
  <si>
    <t>7.8.2.1</t>
  </si>
  <si>
    <t>Cada informe debe incluir, al menos, la siguiente información, a menos que el laboratorio tenga razones válidas para no hacerlo, minimizando así cualquier posibilidad de interpretaciones equivocadas o de uso incorrecto:
a. Un título (por ejemplo, "Informe de ensayo", "Certificado de calibración" o "Informe de muestreo");</t>
  </si>
  <si>
    <t>b. El nombre y la dirección del laboratorio;</t>
  </si>
  <si>
    <t>c. El lugar en que se realizan las actividades de laboratorio, incluso cuando se realizan en las instalaciones del cliente o en sitios alejados de las instalaciones permanentes del laboratorio, o en instalaciones temporales o móviles asociadas;</t>
  </si>
  <si>
    <t>d. Una identificación única de que todos sus componentes se reconocen como una parte de un informe completo y una clara identificación del final;</t>
  </si>
  <si>
    <t>e. El nombre y la información de contacto del cliente;</t>
  </si>
  <si>
    <t>f. La identificación del método utilizado;</t>
  </si>
  <si>
    <t>g. Una descripción, una identificación inequívoca y, cuando sea necesario, la condición del ítem;</t>
  </si>
  <si>
    <t>h. La fecha de recepción de los ítems de calibración o ensayo, y la fecha del muestreo, cuando esto sea crítico para la validez y aplicación de los resultados;</t>
  </si>
  <si>
    <t>i. Las fechas de ejecución de la actividad del laboratorio;</t>
  </si>
  <si>
    <t>j. La fecha de emisión del informe;</t>
  </si>
  <si>
    <t>k. La referencia al plan y método de muestreo usados por el laboratorio u otros organismos,cuando sean pertinentes para la validez o aplicación de los resultados;</t>
  </si>
  <si>
    <t>l. Una declaración acerca de que los resultados se relacionan solamente con los ítems sometidos a ensayo, calibración o muestreo;</t>
  </si>
  <si>
    <t>m. Los resultados con las unidades de medición, cuando sea apropiado;</t>
  </si>
  <si>
    <t>n. Las adiciones, desviaciones o exclusiones del método;</t>
  </si>
  <si>
    <t>o. La identificación de las personas que autorizan el informe;</t>
  </si>
  <si>
    <t>p. Una identificación clara cuando los resultados provengan de proveedores externos.
NOTA La inclusión de una declaración que especifique que sin la aprobación del laboratorio no se debe reproducir el informe, excepto cuando se reproduce en su totalidad, puede proporcionar seguridad de que partes de un informe no se sacan de contexto.</t>
  </si>
  <si>
    <t>7.8.2.2</t>
  </si>
  <si>
    <t>El laboratorio debe ser responsable de toda la información suministrada en el informe, excepto cuando la información la suministre el cliente. Los datos suministrados por el cliente deben ser claramente identificados. Además, en el informe se debe incluir un descargo de responsabilidad cuando la Información sea proporcionada por el cliente y pueda afectar a la validez de los resultados. Cuando el laboratorio no ha sido responsable de la etapa de
muestreo (por ejemplo, la muestra ha sido suministrada por el cliente), en el informe se debe indicar que los resultados se aplican a la muestra como se recibió.</t>
  </si>
  <si>
    <t>7.8.3</t>
  </si>
  <si>
    <t>Requisitos específicos para los informes de ensayo</t>
  </si>
  <si>
    <t>7.8.3.1</t>
  </si>
  <si>
    <t>Además de los requisitos del apartado 7.8.2, los informes de ensayo deben incluir lo siguiente, cuando sea necesario para la interpretación de los resultados del ensayo:
a. Información sobre las condiciones específicas del ensayo, tales como condiciones ambientales;</t>
  </si>
  <si>
    <t>b. Cuando sea pertinente, una declaración de conformidad con los requisitos o especificaciones (véase 7.8.6);</t>
  </si>
  <si>
    <t>c. Cuando sea aplicable, la incertidumbre de medición presentada en la misma unidad que el mensurando o en un término relativo al mensurando (por ejemplo, porcentaje) cuando:
- sea pertinente a la validez o aplicación de los resultados de ensayo;
- una instrucción del cliente que lo requiera; o
- la incertidumbre de medición afecte la conformidad con un límite de
especificación;</t>
  </si>
  <si>
    <t>d. Cuando sea apropiado, opiniones e interpretaciones (véase 7.8.7);</t>
  </si>
  <si>
    <t>e. Información adicional que pueda ser requerida por métodos específicos, autoridades, clientes o grupos de clientes.</t>
  </si>
  <si>
    <t>7.8.3.2</t>
  </si>
  <si>
    <t>Cuando el laboratorio es responsable de la actividad de muestreo, los informes de ensayo deben cumplir con los requisitos enumerados en el apartado 7.8.5, cuando sea necesario para la interpretación de los resultados del ensayo.</t>
  </si>
  <si>
    <t>7.8.4</t>
  </si>
  <si>
    <t>Requisitos específicos para los certificados de calibración</t>
  </si>
  <si>
    <t>7.8.4.1</t>
  </si>
  <si>
    <t>Además de los requisitos del apartado 7.8.2, los certificados de calibración deben incluir lo siguiente:
a. La incertidumbre de medición del resultado de medición presentado en la misma unidad que la de la unidad del mensurando o en un término relativo a dicha unidad (por ejemplo, porcentaje);
NOTA De acuerdo con la Guía ISO/IEC 99, un resultado de medición se expresa generalmente como un valor de una magnitud única medida, incluyendo la unidad de medición y una incertidumbre de medición.</t>
  </si>
  <si>
    <t>b. Las condiciones (por ejemplo, ambientales) en las que se hicieron las calibraciones, que influyen en los resultados de medición;</t>
  </si>
  <si>
    <t>c. Una declaración que identifique cómo las mediciones son trazables metrológicamente (véase el Anexo A);</t>
  </si>
  <si>
    <t>d. Los resultados antes y después de cualquier ajuste o reparación, si están disponibles;</t>
  </si>
  <si>
    <t>e. Cuando sea pertinente, una declaración de conformidad con los requisitos o especificaciones (véase 7.8.6);</t>
  </si>
  <si>
    <t>f. Cuando sea apropiado, opiniones e interpretaciones (véase 7.8.7).</t>
  </si>
  <si>
    <t>7.8.4.2</t>
  </si>
  <si>
    <t>Cuando el laboratorio es responsable de la actividad de muestreo, los certificados de calibración deben cumplir con los requisitos enumerados en el apartado 7.8.5, cuando sea necesario para la interpretación de los resultados de calibración.</t>
  </si>
  <si>
    <t>7.8.4.3</t>
  </si>
  <si>
    <t>Un certificado o etiqueta de calibración no debe contener recomendaciones sobre el intervalo de calibración, excepto cuando así se haya acordado con el cliente.</t>
  </si>
  <si>
    <t>7.8.5</t>
  </si>
  <si>
    <t>Información de muestreo – requisitos específicos</t>
  </si>
  <si>
    <t>Cuando el laboratorio es responsable de la actividad de muestreo, además de los requisitos enumerados en el apartado 7.8.2, los informes deben incluir lo siguiente, cuando sea necesario para la interpretación de los resultados:
a. La fecha del muestreo;</t>
  </si>
  <si>
    <t>b. La identificación única del ítem o material sometido a muestreo (incluido el nombre del fabricante, el modelo o tipo de designación y los números de serie, según sea apropiado);</t>
  </si>
  <si>
    <t>c. La ubicación del muestreo, incluido cualquier diagrama, croquis o fotografía;</t>
  </si>
  <si>
    <t>d. Una referencia al plan y método de muestreo;</t>
  </si>
  <si>
    <t>e. Los detalles de cualquier condición ambiental durante el muestreo, que afecte a la interpretación de los resultados;</t>
  </si>
  <si>
    <t>f. La información requerida para evaluar la incertidumbre de medición para ensayos o calibraciones subsiguientes.</t>
  </si>
  <si>
    <t>7.8.6</t>
  </si>
  <si>
    <t>Información sobre declaraciones de conformidad</t>
  </si>
  <si>
    <t>7.8.6.1</t>
  </si>
  <si>
    <t>Cuando se proporciona una declaración de conformidad con una especificación o norma, el laboratorio debe documentar la regla de decisión aplicada, teniendo en cuenta el nivel de riesgo (tales como una aceptación o rechazo incorrectos y los supuestos estadísticos) asociado con la regla de decisión empleada y aplicar dicha regla.
NOTA Cuando el cliente es quien prescribe la regla de decisión, o se prescribe en reglamentos o documentos normativos, no es necesario considerar adicionalmente el nivel de riesgo.</t>
  </si>
  <si>
    <t>7.8.6.2</t>
  </si>
  <si>
    <t>El laboratorio debe informar sobre la declaración de conformidad, de manera que identifique claramente:
a. A qué resultados se aplica la declaración de conformidad;</t>
  </si>
  <si>
    <t>b. Qué especificaciones, normas o partes de ésta se cumplen o no;</t>
  </si>
  <si>
    <t>c. La regla de decisión aplicada (a menos que sea inherente a la especificación o norma solicitada).
NOTA. Para información adicional, véase la Guía ISO/IEC 98-4.</t>
  </si>
  <si>
    <t>7.8.7</t>
  </si>
  <si>
    <t>Información sobre opiniones e interpretaciones</t>
  </si>
  <si>
    <t>7.8.7.1</t>
  </si>
  <si>
    <t> Cuando se expresan opiniones e interpretaciones, el laboratorio debe asegurarse de que solo el personal autorizado para expresar opiniones e interpretaciones libere la declaración respectiva. El laboratorio debe documentar la base sobre la cual se han emitido opiniones e interpretaciones.
NOTA Es importante distinguir las opiniones e interpretaciones de las declaraciones de inspecciones y certificaciones de producto, como está previsto en las Normas ISO/IEC 17020 e ISO/IEC 17065, y de las declaraciones de conformidad como se referencian en el apartado 7.8.6</t>
  </si>
  <si>
    <t>7.8.7.2</t>
  </si>
  <si>
    <t>Las opiniones e interpretaciones expresadas en los informes se deben basar en los resultados obtenidos del ítem ensayado o calibrado y se deben identificar claramente como tales.</t>
  </si>
  <si>
    <t>7.8.7.3 </t>
  </si>
  <si>
    <t>Cuando las opiniones e interpretaciones se comunican directamente mediante diálogo con el cliente, se deben conservar los registros de tales diálogos.</t>
  </si>
  <si>
    <t>7.8.8</t>
  </si>
  <si>
    <t>Modificaciones a los informes</t>
  </si>
  <si>
    <t>7.8.8.1</t>
  </si>
  <si>
    <t>Cuando se necesite cambiar, corregir o emitir nuevamente un informe ya emitido cualquier cambio en la información debe estar identificado claramente, y cuando sea apropiado, se debe incluir en el informe la razón del cambio.</t>
  </si>
  <si>
    <t>7.8.8.2</t>
  </si>
  <si>
    <t>Las modificaciones a un informe después de su emisión se deben realizar solamente en la forma de otro documento, o de una transferencia de datos, que incluya la declaración:
"Modificación al informe, número de serie... [o identificado de cualquier otra manera]" o una forma equivalente de redacción.
Estas modificaciones deben cumplir todos los requisitos de este documento.</t>
  </si>
  <si>
    <t>7.8.8.3</t>
  </si>
  <si>
    <t>Cuando sea necesario emitir un nuevo informe completo, se debe identificar de forma única y debe contener una referencia al original al que reemplaza.</t>
  </si>
  <si>
    <t>7.9</t>
  </si>
  <si>
    <t>QUEJAS</t>
  </si>
  <si>
    <t>7.9.1</t>
  </si>
  <si>
    <t>El laboratorio debe contar con un proceso documentado para recibir, evaluar y tomar decisiones acerca de las quejas.</t>
  </si>
  <si>
    <t>7.9.2</t>
  </si>
  <si>
    <t>Debe estar disponible una descripción del proceso de tratamiento de quejas para cuando lo solicite cualquier parte interesada. Al recibir la queja, el laboratorio debe confirmar si dicha queja se relaciona con las actividades de laboratorio de las que es responsable, y en caso afirmativo, tratarlas. El laboratorio debe ser responsable de todas las decisiones a todos
los niveles del proceso de tratamiento de quejas.</t>
  </si>
  <si>
    <t>7.9.3 </t>
  </si>
  <si>
    <t>El proceso de tratamiento de quejas debe incluir, al menos, los elementos y métodos siguientes:
a. Una descripción del proceso de recepción, validación, investigación de la queja y decisión sobre las acciones a tomar para darles respuesta;</t>
  </si>
  <si>
    <t>b. El seguimiento y registro de las quejas, incluyendo las acciones tomadas para resolverlas;</t>
  </si>
  <si>
    <t>c. Asegurarse de que se toman las acciones apropiadas.</t>
  </si>
  <si>
    <t>7.9.4</t>
  </si>
  <si>
    <t>El laboratorio que recibe la queja debe ser responsable de recopilar y verificar toda la información necesaria para validar la queja.</t>
  </si>
  <si>
    <t>7.9.5</t>
  </si>
  <si>
    <t>Siempre que sea posible, el laboratorio debe acusar recibo de la queja y debe facilitar aquien presenta la queja, los informes de progreso y del resultado del tratamiento de la queja.</t>
  </si>
  <si>
    <t>7.9.6</t>
  </si>
  <si>
    <t>Los resultados que se comuniquen a quien presenta la queja deben realizarse por, o revisarse y aprobarse por, personas no involucradas en las actividades de laboratorio que originaron la queja.
NOTA Esto lo puede realizar personal externo.</t>
  </si>
  <si>
    <t>7.9.7</t>
  </si>
  <si>
    <t>Siempre que sea posible, el laboratorio debe notificar formalmente a quien presnta la queja, el cierre del tratamiento de la queja.</t>
  </si>
  <si>
    <t>7.10</t>
  </si>
  <si>
    <t>TRABAJO NO CONFORME</t>
  </si>
  <si>
    <t>7.10.1 </t>
  </si>
  <si>
    <t xml:space="preserve">El laboratorio debe contar con un procedimiento que se debe implementar cuando cualquier aspecto de sus actividades de laboratorio o los resultados de este trabajo no cumplan con sus propios procedimientos o con los requisitos acordados con el cliente (por ejemplo, el equipamiento o las condiciones ambientales que están fuera de los límites especificados; los resultados del seguimiento no cumplen los criterios especificados). </t>
  </si>
  <si>
    <t>El  rocedimiento debe asegurar que:
a. Estén definidos las responsabilidades y autoridades para la gestión del trabajo no conforme;</t>
  </si>
  <si>
    <t>b. Las acciones (incluyendo la detención o repetición del trabajo, y la retención de los informes, según sea necesario) se basen en los niveles de riesgo establecidos por e laboratorio;</t>
  </si>
  <si>
    <t>c. Se haga una evaluación de la importancia del trabajo no conforme, incluyendo un análisis de impacto sobre los resultados previos;</t>
  </si>
  <si>
    <t>d. Se tome una decisión sobre la aceptabilidad del trabajo no conforme;</t>
  </si>
  <si>
    <t>e. Cuando sea necesario, se notifique al cliente y se anule el trabajo;</t>
  </si>
  <si>
    <t>f. Se defina la responsabilidad para autorizar la reanudación del trabajo.</t>
  </si>
  <si>
    <t>7.10.2</t>
  </si>
  <si>
    <t>El laboratorio debe conservar registros del trabajo no conforme y las acciones según lo especificado en el apartado 7.10.1 viñetas b) a f).</t>
  </si>
  <si>
    <t>7.10.3</t>
  </si>
  <si>
    <t>Cuando la evaluación indique que el trabajo no conforme podría volver a ocurrir o exista duda acerca del cumplimiento de las operaciones del laboratorio con su propio sistema de gestión, el laboratorio debe implementar acciones correctivas.</t>
  </si>
  <si>
    <t>7.11</t>
  </si>
  <si>
    <t>CONTROL DE LOS DATOS Y GESTIÓN DE LA INFORMACIÓN</t>
  </si>
  <si>
    <t>7.11.1</t>
  </si>
  <si>
    <t>El laboratorio debe tener acceso a los datos y a la información necesaria para llevar a cabo las actividades de laboratorio.</t>
  </si>
  <si>
    <t>7.11.2</t>
  </si>
  <si>
    <t>Los sistemas de gestión de la información del laboratorio utilizados para recopilar,procesar, registrar, informar, almacenar o recuperar datos se deben validar en cuanto a su funcionalidad, incluido el funcionamiento apropiado de las interfaces dentro de los sistemas de gestión de la información del laboratorio, por parte del laboratorio antes de su introducción. Siempre que haya cualquier cambio, incluida la configuración del software del laboratorio o modificaciones al software comercial listo para su uso, se debe autorizar, documentar y validar antes de su implementación.
NOTA 1 En este documento "sistemas de gestión de la información del laboratorio" incluye la gestión de datos e información contenida tanto en los sistemas informáticos como en los no informáticos. Algunos de los requisitos
pueden ser mas aplicables a los sistemas informáticos que a los sistemas no informáticos.
NOTA 2 El software comercial de uso general en el campo de aplicación para el cual fue diseñado se puede considerar que está suficientemente validado.</t>
  </si>
  <si>
    <t>7.11.3 </t>
  </si>
  <si>
    <t>El sistema de gestión de la información del laboratorio debe:
a. Estar protegido contra acceso no autorizado;</t>
  </si>
  <si>
    <t>b. Estar salvaguardado contra manipulación indebida y pérdida;</t>
  </si>
  <si>
    <t>c. Ser operado en un ambiente que cumpla con las especificaciones del proveedor o del laboratorio o, en caso de sistemas no informáticos, que proporcione condiciones que salvaguarden la exactitud del registro y transcripción manuales;</t>
  </si>
  <si>
    <t>d. Ser mantenido de manera que se asegure la integridad de los datos y de la información;</t>
  </si>
  <si>
    <t>e. Incluir el registro de los fallos del sistema y el registro de las acciones inmediatas y correctivas apropiadas.</t>
  </si>
  <si>
    <t>7.11.4</t>
  </si>
  <si>
    <t>Cuando los sistemas de gestión de la información del laboratorio se gestionan y mantienen fuera del sitio o por medio de un proveedor externo, el laboratorio debe asegurar que el proveedor o administrador del sistema cumple todos los requisitos aplicables de este documento.</t>
  </si>
  <si>
    <t>7.11.5</t>
  </si>
  <si>
    <t>El laboratorio debe asegurarse de que las instrucciones, manuales y datos de referencia pertinentes al sistema de gestión de la información del laboratorio estén fácilmente disponibles para el personal.</t>
  </si>
  <si>
    <t>7.11.6</t>
  </si>
  <si>
    <t>Los cálculos y transferencias de datos se deben comprobar de una manera apropiada y sistemática.</t>
  </si>
  <si>
    <t>REQUISITOS DEL SISTEMA DE GESTIÓN</t>
  </si>
  <si>
    <t>OPCIONES</t>
  </si>
  <si>
    <t>8.1.1</t>
  </si>
  <si>
    <t>El laboratorio debe establecer, documentar, implementar y mantener un sistema de gestión que sea capaz de apoyar y demostrar el logro coherente de los requisitos de este documento y asegurar la calidad de los resultados del laboratorio. Además de cumplir los requisitos de los Capítulos 4 a 7, el laboratorio debe implementar un sistema de gestión de acuerdo con la Opción A o la Opción B.
NOTA Véase más información en el Anexo B.</t>
  </si>
  <si>
    <t>8.1.2</t>
  </si>
  <si>
    <t>Opción A</t>
  </si>
  <si>
    <t>Como mínimo, un sistema de gestión del laboratorio debe tratar lo siguiente:
- la documentación del sistema de gestión (véase 8.2);
- el control de documentos del sistema de gestión (véase 8.3);
- el control de registros (véase 8.4);
- las acciones para abordar los riesgos y oportunidades (véase 8.5);
- la mejora (véase 8.6);
- las acciones correctivas (véase 8.7);
- las auditorías internas (véase 8.8);
- las revisiones por la dirección (véase 8.9).</t>
  </si>
  <si>
    <t>8.1.3</t>
  </si>
  <si>
    <t>Opción B</t>
  </si>
  <si>
    <t>Un laboratorio que ha establecido y mantiene un sistema de gestión de acuerdo con los requisitos de la Norma ISO 9001, y que sea capaz de apoyar y demostrar el cumplimiento coherente de los requisitos de los Capítulos 4 a 7, cumple también, al menos, con la intención de los requisitos del sistema de gestión especificados en los apartados 8.2 a 8.9.</t>
  </si>
  <si>
    <t>8.2</t>
  </si>
  <si>
    <t>DOCUMENTACIÓN DEL SISTEMA DE GESTIÓN (OPCIÓN A)</t>
  </si>
  <si>
    <t>8.2.1</t>
  </si>
  <si>
    <t>La dirección del laboratorio debe establecer, documentar y mantener políticas y objetivos para el cumplimiento del propósito de este documento y debe asegurarse de que las políticas y objetivos se entienden e implementen en todos los niveles de la organización del laboratorio.</t>
  </si>
  <si>
    <t>8.2.2</t>
  </si>
  <si>
    <t>Las políticas y objetivos deben abordar la competencia, la imparcialidad y la operación coherente del laboratorio.</t>
  </si>
  <si>
    <t>8.2.3</t>
  </si>
  <si>
    <t>La dirección del laboratorio debe suministrar evidencia del compromiso con el desarrollo y la implementación del sistema de gestión y con mejorar  continuamente su eficacia.</t>
  </si>
  <si>
    <t>8.2.4</t>
  </si>
  <si>
    <t>Toda la documentación, procesos, sistemas, registros, relacionados con el cumplimiento de los requisitos de este documento se debe incluir, referenciar o vincular al sistema de gestión.</t>
  </si>
  <si>
    <t>8.2.5</t>
  </si>
  <si>
    <t>Todo el personal involucrado en actividades de laboratorio debe tener acceso a las partes de la documentación del sistema de gestión y a la información relacionada que sea aplicable a sus responsabilidades. </t>
  </si>
  <si>
    <t>CONTROL DE DOCUMENTOS DEL SISTEMA DE GESTIÓN (OPCIÓN A)</t>
  </si>
  <si>
    <t>8.3.1</t>
  </si>
  <si>
    <t>El laboratorio debe controlar los documentos (internos y externos) relacionados con el cumplimiento de este documento.
NOTA En este contexto, "documentos" puede hacer referencia a declaraciones de la política, procedimientos, especificaciones, instrucciones del fabricante, tablas de calibración, gráficos, libros de texto, pósters, notificaciones, memorandos, dibujos, planos, etc. Estos pueden estar en varios medios, tales como copia impresa o digital.</t>
  </si>
  <si>
    <t>8.3.2</t>
  </si>
  <si>
    <t>El laboratorio debe asegurarse de que:
a. Los documentos se aprueban en cuanto a su adecuación antes de su emisión por personal autorizado;</t>
  </si>
  <si>
    <t>b. Los documentos se revisan periódicamente, y se actualizan, según sea necesario;</t>
  </si>
  <si>
    <t>c. Se identifican los cambios y el estado de revisión actual de los documentos;</t>
  </si>
  <si>
    <t>d. Las versiones pertinentes de los documentos aplicables están disponibles en los puntos de uso y cuando sea necesario, se controla su distribución;</t>
  </si>
  <si>
    <t>e. Los documentos están identificados inequívocamente;</t>
  </si>
  <si>
    <t>f. Se previene el uso no intencionado de los documentos obsoletos, y la identificación adecuada se aplica a éstos si se conservan por cualquier propósito.</t>
  </si>
  <si>
    <t>CONTROL DE REGISTROS (OPCIÓN A)</t>
  </si>
  <si>
    <t>8.4.1</t>
  </si>
  <si>
    <t>El laboratorio debe establecer y conservar registros legibles para demostrar el cumplimiento de los requisitos de este documento.</t>
  </si>
  <si>
    <t>8.4.2</t>
  </si>
  <si>
    <t>El laboratorio debe implementar los controles necesarios para la identificación, almacenamiento, protección, copia de seguridad, archivo, recuperación, tiempo de conservación y disposición de sus registros. El laboratorio debe conservar registros durante un período coherente con sus obligaciones contractuales. El acceso a estos registros debe ser coherente con los acuerdos de confidencialidad y los registros deben estar disponibles
fácilmente.
NOTA El apartado 7.5 contiene requisitos adicionales con respecto a los registros técnicos.</t>
  </si>
  <si>
    <t>8.5        </t>
  </si>
  <si>
    <t>ACCIONES PARA ABORDAR RIESGOS Y OPORTUNIDADES (OPCIÓN A)</t>
  </si>
  <si>
    <t>8.5.1</t>
  </si>
  <si>
    <t>El laboratorio debe considerar los riesgos y las oportunidades asociados con las actividades del laboratorio para:
a. Asegurar que el sistema de gestión logre sus resultados previstos;</t>
  </si>
  <si>
    <t>b. Mejorar las oportunidades de lograr el propósito y los objetivos del laboratorio;</t>
  </si>
  <si>
    <t>c. Prevenir o reducir los impactos indeseados y los incumplimientos potenciales en las actividades del laboratorio;</t>
  </si>
  <si>
    <t>d. lograr la mejora.</t>
  </si>
  <si>
    <t>8.5.2</t>
  </si>
  <si>
    <t>El laboratorio debe planificar:
a. Las acciones para abordar estos riesgos y oportunidades;</t>
  </si>
  <si>
    <t>8.5.2 b)</t>
  </si>
  <si>
    <t>b. La manera de:
B1. Integrar e implementar estas acciones en su sistema de gestión;
B2. evaluar la eficacia de estas acciones
NOTA Aunque este documento especifica que el laboratorio planifica acciones para abordar riesgos, no hay un requisito para métodos formales para la gestión del riesgo o un proceso documentado de gestión del riesgo. Los laboratorios pueden decidir si desarrollan o no una metodología más exhaustiva para la gestión del riesgo que la requerida en este documento, por ejemplo, a través de la aplicación de otras guías o normas.</t>
  </si>
  <si>
    <t>8.5.3</t>
  </si>
  <si>
    <t>Las acciones tomadas para abordar los riesgos y las oportunidades deben ser proporcionales al impacto potencial sobre la validez de los resultados del laboratorio.
NOTA 1.  Las opciones para abordar los riesgos pueden incluir identificar y evitar amenazas, asumir riesgos para buscar una oportunidad, eliminar la fuente de riesgo, cambiar la probabilidad o las consecuencias, compartir el
riesgo o mantener riesgos mediante decisiones informadas.
NOTA 2. Las oportunidades pueden conducir a ampliar el alcance de las actividades del laboratorio, a considerar nuevos clientes, a usar nuevas tecnologías y otras posibilidades para abordar las necesidades del cliente.</t>
  </si>
  <si>
    <t>MEJORA (OPCIÓN A)</t>
  </si>
  <si>
    <t>8.6.1</t>
  </si>
  <si>
    <t>El laboratorio debe identificar y seleccionar oportunidades de mejora e implementar cualquier acción necesaria.
NOTA.  Las oportunidades de mejora se pueden identificar mediante la revisión de los procedimientos operacionales, el uso de las políticas, los objetivos generales, los resultados de auditoría, las acciones correctivas, la revisión por la dirección, las sugerencias del personal, la evaluación del riesgo, el análisis de datos, y los resultados de ensayos de aptitud.</t>
  </si>
  <si>
    <t>8.6.2</t>
  </si>
  <si>
    <t>El laboratorio debe buscar la retroalimentación, tanto positiva como negativa, de sus clientes. La retroalimentación se debe analizar y usar para mejorar el sistema de gestión, las actividades del laboratorio y el servicio al cliente.
NOTA.  Ejemplos de tipos de retroalimentación incluyen las encuestas de satisfacción del cliente, registros de comunicación y una revisión de los informes con los clientes.</t>
  </si>
  <si>
    <t>ACCIONES CORRECTIVAS (OPCIÓN A)</t>
  </si>
  <si>
    <t>8.7.1</t>
  </si>
  <si>
    <t>Cuando ocurre una no conformidad, el laboratorio debe:
a. Reaccionar ante la no conformidad, según sea aplicable:
- Emprender acciones para controlarlas y corregirlas;
- hacer frente a las consecuencias;</t>
  </si>
  <si>
    <t>b. Evaluar la necesidad de acciones para eliminar las causas de la no conformidad, con el fin de que no vuelva a ocurrir, ni que ocurra en otra parte, mediante:
- la revisión y análisis de la no conformidad;
- la determinación de las causas de la no conformidad;
- la determinación de si existen no conformidades similares, o que potencialmente pueden ocurrir;</t>
  </si>
  <si>
    <t>c. Implementar cualquier acción necesaria;</t>
  </si>
  <si>
    <t>d. Revisar la eficacia de cualquier acción correctiva tomada;</t>
  </si>
  <si>
    <t>e. Si fuera necesario, actualizar los riesgos y las oportunidades determinados durante la planificación;</t>
  </si>
  <si>
    <t>f. Si fuera necesario realizar cambios al sistema de gestión.</t>
  </si>
  <si>
    <t>8.7.2</t>
  </si>
  <si>
    <t>Las acciones correctivas deben ser apropiadas a los efectos de las no conformidades encontradas.</t>
  </si>
  <si>
    <t>8.7.3</t>
  </si>
  <si>
    <t>El laboratorio debe conservar registros como evidencia de:
a. La naturaleza de las no conformidades, las causas y cualquier acción tomada
posteriormente;</t>
  </si>
  <si>
    <t>b. Los resultados de cualquier acción correctiva.</t>
  </si>
  <si>
    <t>AUDITORÍAS INTERNAS (OPCIÓN A)</t>
  </si>
  <si>
    <t>8.8.1</t>
  </si>
  <si>
    <t>El laboratorio debe llevar a cabo auditorías internas a intervalos planificados para obtener información acerca de si el sistema de gestión:
a. Es conforme con:
- los requisitos del propio laboratorio para su sistema de gestión, incluidas las
actividades del laboratorio;
- los requisitos de este documento;</t>
  </si>
  <si>
    <t>b. Se implementa y mantiene eficazmente.</t>
  </si>
  <si>
    <t>8.8.2</t>
  </si>
  <si>
    <t>El laboratorio debe:
a. Planificar, establecer, implementar y mantener un programa de auditoría que incluya la frecuencia, los métodos, las responsabilidades, los requisitos de planificación y presentación de informes que debe tener en consideración la importancia de las actividades de laboratorio involucradas, los cambios que afectan al laboratorio y los resultados de las auditorías previas;</t>
  </si>
  <si>
    <t>b. Definir los criterios de auditoría y el alcance de cada auditoría;</t>
  </si>
  <si>
    <t>c. Asegurarse de que los resultados de las auditorías se informen a la dirección pertinente;</t>
  </si>
  <si>
    <t>d. Implementar las correcciones y las acciones correctivas apropiadas, sin demora indebida;</t>
  </si>
  <si>
    <t xml:space="preserve">e. Conservar los registros como evidencia de la implementación del programa de auditoría y de los resultados de la auditoría.
NOTA La Norma ISO 19011 proporciona orientación para las auditorías internas.
</t>
  </si>
  <si>
    <t>REVISIONES POR LA DIRECCIÓN (OPCIÓN A)</t>
  </si>
  <si>
    <t>8.9.1</t>
  </si>
  <si>
    <t>La dirección del laboratorio debe revisar su sistema de gestión a intervalos planificados, con el fin de asegurar su conveniencia, adecuación y eficacia, incluidas las políticas y objetivos establecidos relacionados con el cumplimiento de este documento.</t>
  </si>
  <si>
    <t>8.9.2</t>
  </si>
  <si>
    <t>Las entradas a la revisión por la dirección se deben registrar y deben incluir información relacionada con lo siguiente:
a. Cambios en las cuestiones internas y externas que sean pertinentes al laboratorio;</t>
  </si>
  <si>
    <t>b. Cumplimiento de objetivos;</t>
  </si>
  <si>
    <t>c. Adecuación de las políticas y procedimientos;</t>
  </si>
  <si>
    <t>d. Estado de las acciones de revisiones por la dirección anteriores;</t>
  </si>
  <si>
    <t>e. Resultado de auditorías internas recientes;</t>
  </si>
  <si>
    <t>f. Acciones correctivas;</t>
  </si>
  <si>
    <t>g. Evaluaciones por organismos externos;</t>
  </si>
  <si>
    <t>h. Cambios en el volumen y tipo de trabajo o en el alcance de actividades del laboratorio;</t>
  </si>
  <si>
    <t>i. Retroalimentación de los clientes y del personal;</t>
  </si>
  <si>
    <t>j. Quejas;</t>
  </si>
  <si>
    <t>k. Eficacia de cualquier mejora implementada;</t>
  </si>
  <si>
    <t>l. Adecuación de los recursos;</t>
  </si>
  <si>
    <t>m. Resultados de la identificación de los riesgos;</t>
  </si>
  <si>
    <t>n. Resultados del aseguramiento de la validez de los resultados; y</t>
  </si>
  <si>
    <t>o. Otros factores pertinentes, tales como las actividades de seguimiento y la formación.</t>
  </si>
  <si>
    <t>8.9.3</t>
  </si>
  <si>
    <t>Las salidas de la revisión por la dirección deben registrar todas las decisiones y acciones relacionadas, al menos con:
a. La eficacia del sistema de gestión y de sus procesos;</t>
  </si>
  <si>
    <t>b. La mejora de las actividades del laboratorio relacionadas con el cumplimiento de los requisitos de este documento;</t>
  </si>
  <si>
    <t>c. La provisión de los recursos requeridos;</t>
  </si>
  <si>
    <t>d. Cualquier necesidad de cambio.</t>
  </si>
  <si>
    <t>SEGUIMIENTO A LA IMPLEMENTACIÓN 
NORMA NTC ISO/IEC 17025:2017
Requisitos generales para la competencia de los laboratorios de ensayo y calibración</t>
  </si>
  <si>
    <t>Fecha del seguimiento</t>
  </si>
  <si>
    <t>Nombre de quien realiza el seguimiento</t>
  </si>
  <si>
    <t>Total requisitos</t>
  </si>
  <si>
    <t>% Avance</t>
  </si>
  <si>
    <t>4. Requisitos generales</t>
  </si>
  <si>
    <t>5. Requisitos relativos a la estructura</t>
  </si>
  <si>
    <t>6. Requisitos relativos a los recursos</t>
  </si>
  <si>
    <t>7. Requisitos del proceso</t>
  </si>
  <si>
    <t>8. Requisitos del Sistema de Gestión</t>
  </si>
  <si>
    <t>TOTAL</t>
  </si>
  <si>
    <t xml:space="preserve">Proceso Gestión de Sistemas Integrados / Subproceso Gestión de Calidad.
El alcance del sistema de gestión integral de la calidad de la Universidad se encuentra definido en el manual de calidad. </t>
  </si>
  <si>
    <t>Manual de Calidad y de Operaciones del Modelo Institucional de la Gestión Integrada de la Calidad de la Universidad del Valle –MIGICUV-, MC-12-01-01</t>
  </si>
  <si>
    <t xml:space="preserve">
Proceso Gestión de Sistemas Integrados / Subproceso Gestión de Calidad
La Universidad ha definido el mapa de procesos en el cual se incluye el proceso Gestión de Laboratorios.
</t>
  </si>
  <si>
    <t>Matriz de roles y responsabilidades</t>
  </si>
  <si>
    <t>Proceso Gestión de Sistemas Integrados / Subproceso Gestión de Calidad.</t>
  </si>
  <si>
    <t>Proceso Planeación y Transformación / Subproceso de Planeación Institucional.
Los roles y responsabilidades de los lideres de procesos relacionados con la adopción e implementación de las políticas, lineamientos, planes, programas, procesos y procedimientos establecidos, así como el monitoreo, seguimiento y mejora de modelo MIGICUV, se establecen en la matriz de roles y responsabilidades.
El Jefe de la Oficina de Planeación y Desarrollo Institucional es el representante de la alta dirección para efectos de garantizar el desarrollo de las acciones conducentes a la implantación y mejoramiento continuo del MIGICUV.
Cada laboratorio tiene idetnificados los roles de las personas que intervienen en el proceso Gestión de Laboratorios.</t>
  </si>
  <si>
    <t>Metodología planificación de cambios</t>
  </si>
  <si>
    <t>Reporte de cambios</t>
  </si>
  <si>
    <t>No tengo claro que proceso aplica en este caso, ya que los documentos relacionados no estan codificados</t>
  </si>
  <si>
    <t>Proceso Gestión de Sostenibilidad Financiera / Subproceso Gestión Financiera.
La Institución dispone de un Presupuesto General que es el instrumento mediante el cual el Consejo Superior de la Universidad fija el monto de sus Ingresos y autoriza el monto máximo de egresos dentro de un periodo fiscal, con base en el proyecto del presupuesto presentado por el Rector. El Presupuesto General de la Universidad del Valle se compone de las siguientes partes: Ingresos o Rentas, Gastos o Apropiaciones y Disposiciones Generales.</t>
  </si>
  <si>
    <r>
      <rPr>
        <u/>
        <sz val="11"/>
        <color rgb="FF1155CC"/>
        <rFont val="Calibri"/>
        <family val="2"/>
      </rPr>
      <t xml:space="preserve">Manual de Administración del Presupuesto, MP-09-01-01
</t>
    </r>
    <r>
      <rPr>
        <sz val="11"/>
        <color rgb="FF000000"/>
        <rFont val="Calibri"/>
        <family val="2"/>
      </rPr>
      <t xml:space="preserve">
</t>
    </r>
    <r>
      <rPr>
        <u/>
        <sz val="11"/>
        <color rgb="FF1155CC"/>
        <rFont val="Calibri"/>
        <family val="2"/>
      </rPr>
      <t>Manual de Ejecución del Presupuesto, MP-09-01-02</t>
    </r>
  </si>
  <si>
    <t>Proceso Gestión de la Infraestructura Física / Subproceso de Gestión de Proyectos de Construcción.
La Dirección de Infraestructura Universitaria está encargada de la sostenibilidad, mantenimiento, obras, interventoría y planeación de la planta física</t>
  </si>
  <si>
    <t>Manual de Sostenibilidad y Mantenimiento, MP-08-04-02</t>
  </si>
  <si>
    <t>Proceso Gestión del Talento Humano / Subproceso de desarrollo humano del personal administartivo
La gestión de las competencias del personal a nivel Institucion se encuentras establecidas en el proceso gestión del talento humano.</t>
  </si>
  <si>
    <t>Manual de Desarrollo de Competencias de Personal Administrativo, MP-10-03-01</t>
  </si>
  <si>
    <t>Secretaría General
En los diferentes manuales de funciones que dispone la Universidad, se establecen los requisitos de competencia de los cargos del personal de los laboratorios</t>
  </si>
  <si>
    <t>Manual de funciones</t>
  </si>
  <si>
    <t>Proceso Gestión Administrativa de Bienes y Servicios / Subproceso de Contratación y Compras Nacionales
La Sección de Compras y Administración de Bienes - SCAB de la División de Contratación está encargada de las compras y la contratación de la Universidad.</t>
  </si>
  <si>
    <r>
      <rPr>
        <sz val="11"/>
        <color theme="1"/>
        <rFont val="Calibri"/>
        <family val="2"/>
        <scheme val="minor"/>
      </rPr>
      <t xml:space="preserve">* Manual de Contratación, </t>
    </r>
    <r>
      <rPr>
        <u/>
        <sz val="11"/>
        <color rgb="FF1155CC"/>
        <rFont val="Calibri"/>
        <family val="2"/>
        <scheme val="minor"/>
      </rPr>
      <t>MP-08-01-02</t>
    </r>
    <r>
      <rPr>
        <sz val="11"/>
        <color theme="1"/>
        <rFont val="Calibri"/>
        <family val="2"/>
        <scheme val="minor"/>
      </rPr>
      <t xml:space="preserve">
* Manual de Interventoría o Supervisión de Contratos u Ordenes Contractuales diferentes a Contratos de Obras, MP-</t>
    </r>
    <r>
      <rPr>
        <u/>
        <sz val="11"/>
        <color rgb="FF1155CC"/>
        <rFont val="Calibri"/>
        <family val="2"/>
        <scheme val="minor"/>
      </rPr>
      <t>08-01-01</t>
    </r>
    <r>
      <rPr>
        <sz val="11"/>
        <color theme="1"/>
        <rFont val="Calibri"/>
        <family val="2"/>
        <scheme val="minor"/>
      </rPr>
      <t xml:space="preserve">
* Manual de Compras Internacionales, </t>
    </r>
    <r>
      <rPr>
        <u/>
        <sz val="11"/>
        <color rgb="FF1155CC"/>
        <rFont val="Calibri"/>
        <family val="2"/>
        <scheme val="minor"/>
      </rPr>
      <t>MP-08-01-16</t>
    </r>
  </si>
  <si>
    <t>Dirección de Laboratorios -DLAB- de la Vicerrectoría de Investigaciones.
El sistema integral de gestión estratégica de laboratorios (SigeLAB) nace inicialmente como la herramienta adecuada para hacer visible la información de ubicación y contacto de nuestros laboratorios y se facilite la comunicación e interacción con los usuarios de los servicios.</t>
  </si>
  <si>
    <t>Portal SigeLAB</t>
  </si>
  <si>
    <t>Proceso Gestión de la Autoevaluación,el Control y el Mejoramiento continuo / Subproceso Gestión del Mejoramiento.
La metodología para la evaluación de la satisfacción de los usuarios de los procesos que conforman el MIGICUV, está cargo del Área de Gestión de Calidad adscrita a la Oficina de Planeación y Desarrollo Institucional</t>
  </si>
  <si>
    <r>
      <rPr>
        <sz val="11"/>
        <color theme="1"/>
        <rFont val="Arial"/>
        <family val="2"/>
      </rPr>
      <t xml:space="preserve">Manual de Gestión del Mejoramiento, </t>
    </r>
    <r>
      <rPr>
        <u/>
        <sz val="11"/>
        <color rgb="FF1155CC"/>
        <rFont val="Arial"/>
        <family val="2"/>
      </rPr>
      <t>MP-13-01-01</t>
    </r>
  </si>
  <si>
    <r>
      <rPr>
        <sz val="11"/>
        <color theme="1"/>
        <rFont val="Calibri"/>
        <family val="2"/>
        <scheme val="major"/>
      </rPr>
      <t xml:space="preserve">Manual de Gestión del Mejoramiento, </t>
    </r>
    <r>
      <rPr>
        <u/>
        <sz val="11"/>
        <color rgb="FF1155CC"/>
        <rFont val="Calibri"/>
        <family val="2"/>
        <scheme val="major"/>
      </rPr>
      <t>MP-13-01-01</t>
    </r>
  </si>
  <si>
    <r>
      <rPr>
        <u/>
        <sz val="11"/>
        <color rgb="FF1155CC"/>
        <rFont val="Calibri"/>
        <family val="2"/>
        <scheme val="major"/>
      </rPr>
      <t>Resolución No. 3820 de Diciembre de 2018</t>
    </r>
    <r>
      <rPr>
        <sz val="11"/>
        <color theme="1"/>
        <rFont val="Calibri"/>
        <family val="2"/>
        <scheme val="major"/>
      </rPr>
      <t xml:space="preserve">
</t>
    </r>
    <r>
      <rPr>
        <sz val="11"/>
        <color rgb="FF000000"/>
        <rFont val="Calibri"/>
        <family val="2"/>
        <scheme val="major"/>
      </rPr>
      <t xml:space="preserve">
</t>
    </r>
    <r>
      <rPr>
        <u/>
        <sz val="11"/>
        <color rgb="FF1155CC"/>
        <rFont val="Calibri"/>
        <family val="2"/>
        <scheme val="major"/>
      </rPr>
      <t>Manual de Calidad y de Operaciones del Modelo Institucional de la Gestión Integrada de la Calidad de la Universidad del Valle –MIGICUV-, MC-12-01-01</t>
    </r>
  </si>
  <si>
    <t>Proceso Gestión de Sistemas Integrados / Subproceso Gestión de Calidad.
La información documentada de los laboratorios se mantiene y conserva (registros) según las disposiciones establecidas para toda la Institución a través del MIGICUV.</t>
  </si>
  <si>
    <t>Manual de procedimientos de control de documentos y registros, MP-12-01-02</t>
  </si>
  <si>
    <t xml:space="preserve">
Proceso Planeación y Transformación / Subproceso Gestión de Riesgos.
La Oficina de Planeación y Desarrollo Institucional está a cargo de la orientación y enfoque de la gestión del riesgo para toda la Institución.</t>
  </si>
  <si>
    <r>
      <rPr>
        <u/>
        <sz val="11"/>
        <color rgb="FF1155CC"/>
        <rFont val="Arial"/>
        <family val="2"/>
      </rPr>
      <t>* Resolución 3747 de 2017 de Rectoría "Por la cual se adopta una nueva versión para el Modelo Instrumental para el Tratamiento Integral y la Gestión Apropiada de los Riesgos en la Universidad del Valle - MITIGAR U.V."</t>
    </r>
    <r>
      <rPr>
        <sz val="11"/>
        <color theme="1"/>
        <rFont val="Arial"/>
        <family val="2"/>
      </rPr>
      <t xml:space="preserve">
</t>
    </r>
    <r>
      <rPr>
        <u/>
        <sz val="11"/>
        <color rgb="FF1155CC"/>
        <rFont val="Arial"/>
        <family val="2"/>
      </rPr>
      <t xml:space="preserve">* Documento MITIGAR-UV- 2017 </t>
    </r>
    <r>
      <rPr>
        <sz val="11"/>
        <color theme="1"/>
        <rFont val="Arial"/>
        <family val="2"/>
      </rPr>
      <t xml:space="preserve">
</t>
    </r>
    <r>
      <rPr>
        <u/>
        <sz val="11"/>
        <color rgb="FF1155CC"/>
        <rFont val="Arial"/>
        <family val="2"/>
      </rPr>
      <t>* Instructivo MITIGAR-UV ajustado 2017</t>
    </r>
  </si>
  <si>
    <t>Proceso Gestión de Sistemas Integrados / Subproceso Gestión de Calidad
La metodología para el control de la información documentada se encuentra unificada para toda la Institución y está cargo del área de gestión de calidad adscrita a la Oficina de Planeación y Desarrollo Institucional.
Para la administración documental de los archivos de la Universidad se cuenta con el subproceso de Gestión Documental</t>
  </si>
  <si>
    <t>Manual de Control de Documentos y Registros, MP-12-01-02
Manual de Gestión Documental, MP-08-07-01</t>
  </si>
  <si>
    <t>Proceso Gestión de la Autoevaluación,el Control y el Mejoramiento continuo / Subproceso Gestión del Mejoramiento
La auditoría interna de calidad del MIGICUV cubre el proceso de Gestión de Laboratorios y esta se encuentra a cargo del Área de Gestión de Calidad adscrita a la Oficina de Planeación y Desarrollo Institucional</t>
  </si>
  <si>
    <t>Proceso Gestión de la Autoevaluación,el Control y el Mejoramiento continuo / Subproceso Gestión del Mejoramiento
La revisión del sistema de gestión de calidad por parte de la dirección de la Universidad se hace a través del MIGICUV y cubre el proceso de Gestión de Laboratorios. Esta actividad se encuentra a cargo del Área de Gestión de Calidad adscrita a la Oficina de Planeación y Desarrollo Institucional</t>
  </si>
  <si>
    <t>Proceso Gestión de la Autoevaluación,el Control y el Mejoramiento continuo / Subproceso Gestión del Mejoramiento
La metodología de acciones correctivas y de mejora continua del sistema de gestión de calidad se establecen a nivel Insitucional por intermedio del MIGICUV y cubre el proceso de Gestión de Laboratorios. Los laboratorios son responsables de su aplicación específica en cada uno de ellos.</t>
  </si>
  <si>
    <t>Numerales</t>
  </si>
  <si>
    <t>% Pendientes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</si>
</sst>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32" x14ac:knownFonts="1">
    <font>
      <sz val="11"/>
      <color theme="1"/>
      <name val="Arial"/>
    </font>
    <font>
      <sz val="11"/>
      <color theme="1"/>
      <name val="Calibri"/>
      <family val="2"/>
      <scheme val="minor"/>
    </font>
    <font>
      <sz val="11"/>
      <color theme="1"/>
      <name val="Calibri"/>
      <family val="2"/>
    </font>
    <font>
      <b/>
      <sz val="20"/>
      <color rgb="FF0066CC"/>
      <name val="Arial"/>
      <family val="2"/>
    </font>
    <font>
      <b/>
      <i/>
      <sz val="18"/>
      <color rgb="FF333333"/>
      <name val="Arial"/>
      <family val="2"/>
    </font>
    <font>
      <b/>
      <sz val="16"/>
      <color rgb="FF0066CC"/>
      <name val="Arial"/>
      <family val="2"/>
    </font>
    <font>
      <b/>
      <sz val="11"/>
      <color theme="0"/>
      <name val="Calibri"/>
      <family val="2"/>
    </font>
    <font>
      <sz val="11"/>
      <color theme="0"/>
      <name val="Arial"/>
      <family val="2"/>
    </font>
    <font>
      <b/>
      <sz val="10"/>
      <color rgb="FFFFFFFF"/>
      <name val="Arial"/>
      <family val="2"/>
    </font>
    <font>
      <sz val="11"/>
      <name val="Arial"/>
      <family val="2"/>
    </font>
    <font>
      <b/>
      <sz val="16"/>
      <color rgb="FFFF0000"/>
      <name val="Calibri"/>
      <family val="2"/>
    </font>
    <font>
      <u/>
      <sz val="11"/>
      <color theme="10"/>
      <name val="Arial"/>
      <family val="2"/>
    </font>
    <font>
      <sz val="9"/>
      <color indexed="81"/>
      <name val="Tahoma"/>
      <family val="2"/>
    </font>
    <font>
      <u/>
      <sz val="11"/>
      <color theme="10"/>
      <name val="Calibri"/>
      <family val="2"/>
      <scheme val="major"/>
    </font>
    <font>
      <sz val="11"/>
      <color theme="1"/>
      <name val="Calibri"/>
      <family val="2"/>
    </font>
    <font>
      <u/>
      <sz val="11"/>
      <color rgb="FF000000"/>
      <name val="Calibri"/>
      <family val="2"/>
    </font>
    <font>
      <u/>
      <sz val="11"/>
      <color rgb="FF1155CC"/>
      <name val="Calibri"/>
      <family val="2"/>
    </font>
    <font>
      <sz val="11"/>
      <color rgb="FF000000"/>
      <name val="Calibri"/>
      <family val="2"/>
    </font>
    <font>
      <u/>
      <sz val="11"/>
      <color rgb="FF1155CC"/>
      <name val="Arial"/>
      <family val="2"/>
    </font>
    <font>
      <u/>
      <sz val="11"/>
      <color rgb="FF1155CC"/>
      <name val="Calibri"/>
      <family val="2"/>
      <scheme val="major"/>
    </font>
    <font>
      <u/>
      <sz val="11"/>
      <color theme="1"/>
      <name val="Arial"/>
      <family val="2"/>
    </font>
    <font>
      <u/>
      <sz val="11"/>
      <color theme="1"/>
      <name val="Calibri"/>
      <family val="2"/>
      <scheme val="minor"/>
    </font>
    <font>
      <u/>
      <sz val="11"/>
      <color rgb="FF1155CC"/>
      <name val="Calibri"/>
      <family val="2"/>
      <scheme val="minor"/>
    </font>
    <font>
      <u/>
      <sz val="11"/>
      <color theme="1"/>
      <name val="Calibri"/>
      <family val="2"/>
      <scheme val="major"/>
    </font>
    <font>
      <sz val="11"/>
      <color theme="1"/>
      <name val="Calibri"/>
      <family val="2"/>
      <scheme val="major"/>
    </font>
    <font>
      <sz val="11"/>
      <color rgb="FF000000"/>
      <name val="Calibri"/>
      <family val="2"/>
      <scheme val="major"/>
    </font>
    <font>
      <sz val="11"/>
      <color theme="1"/>
      <name val="Arial"/>
      <family val="2"/>
    </font>
    <font>
      <b/>
      <sz val="12"/>
      <color rgb="FFFF0000"/>
      <name val="Calibri"/>
      <family val="2"/>
    </font>
    <font>
      <b/>
      <sz val="11"/>
      <color rgb="FFFFFFFF"/>
      <name val="Calibri"/>
      <family val="2"/>
      <scheme val="major"/>
    </font>
    <font>
      <sz val="11"/>
      <name val="Calibri"/>
      <family val="2"/>
      <scheme val="major"/>
    </font>
    <font>
      <b/>
      <sz val="11"/>
      <color theme="0"/>
      <name val="Calibri"/>
      <family val="2"/>
      <scheme val="major"/>
    </font>
    <font>
      <b/>
      <sz val="11"/>
      <color theme="1"/>
      <name val="Calibri"/>
      <family val="2"/>
      <scheme val="major"/>
    </font>
  </fonts>
  <fills count="10">
    <fill>
      <patternFill patternType="none"/>
    </fill>
    <fill>
      <patternFill patternType="gray125"/>
    </fill>
    <fill>
      <patternFill patternType="solid">
        <fgColor rgb="FFA7A7A7"/>
        <bgColor rgb="FFA7A7A7"/>
      </patternFill>
    </fill>
    <fill>
      <patternFill patternType="solid">
        <fgColor rgb="FFC00000"/>
        <bgColor rgb="FFC00000"/>
      </patternFill>
    </fill>
    <fill>
      <patternFill patternType="solid">
        <fgColor rgb="FFBFBFBF"/>
        <bgColor rgb="FFBFBFBF"/>
      </patternFill>
    </fill>
    <fill>
      <patternFill patternType="solid">
        <fgColor rgb="FFF2F2F2"/>
        <bgColor rgb="FFF2F2F2"/>
      </patternFill>
    </fill>
    <fill>
      <patternFill patternType="solid">
        <fgColor rgb="FFC55A11"/>
        <bgColor rgb="FFC55A11"/>
      </patternFill>
    </fill>
    <fill>
      <patternFill patternType="solid">
        <fgColor rgb="FF3A3838"/>
        <bgColor rgb="FF3A3838"/>
      </patternFill>
    </fill>
    <fill>
      <patternFill patternType="solid">
        <fgColor rgb="FFFFFF00"/>
        <bgColor indexed="64"/>
      </patternFill>
    </fill>
    <fill>
      <patternFill patternType="solid">
        <fgColor rgb="FFFFFFFF"/>
        <bgColor rgb="FFFFFFFF"/>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cellStyleXfs>
  <cellXfs count="146">
    <xf numFmtId="0" fontId="0" fillId="0" borderId="0" xfId="0" applyFont="1" applyAlignme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xf numFmtId="0" fontId="2" fillId="0" borderId="5" xfId="0" applyFont="1" applyBorder="1"/>
    <xf numFmtId="0" fontId="2" fillId="0" borderId="0" xfId="0" applyFont="1" applyAlignment="1">
      <alignment vertical="center"/>
    </xf>
    <xf numFmtId="0" fontId="2" fillId="0" borderId="6" xfId="0" applyFont="1" applyBorder="1"/>
    <xf numFmtId="0" fontId="2" fillId="0" borderId="7" xfId="0" applyFont="1" applyBorder="1"/>
    <xf numFmtId="0" fontId="2" fillId="0" borderId="8" xfId="0" applyFont="1" applyBorder="1"/>
    <xf numFmtId="0" fontId="5" fillId="0" borderId="0" xfId="0" applyFont="1" applyAlignment="1">
      <alignment horizontal="center" vertical="center" wrapText="1"/>
    </xf>
    <xf numFmtId="0" fontId="6" fillId="2" borderId="9" xfId="0" applyFont="1" applyFill="1" applyBorder="1" applyAlignment="1">
      <alignment vertical="center"/>
    </xf>
    <xf numFmtId="0" fontId="7" fillId="2" borderId="9" xfId="0" applyFont="1" applyFill="1" applyBorder="1"/>
    <xf numFmtId="0" fontId="8"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10" xfId="0" applyNumberFormat="1" applyFont="1" applyFill="1" applyBorder="1" applyAlignment="1">
      <alignment horizontal="center" vertical="center" wrapText="1"/>
    </xf>
    <xf numFmtId="0" fontId="8" fillId="3" borderId="10" xfId="0" applyFont="1" applyFill="1" applyBorder="1" applyAlignment="1">
      <alignment horizontal="left" vertical="center" wrapText="1"/>
    </xf>
    <xf numFmtId="0" fontId="8" fillId="3" borderId="10" xfId="0" applyFont="1" applyFill="1" applyBorder="1" applyAlignment="1">
      <alignment vertical="center" wrapText="1"/>
    </xf>
    <xf numFmtId="2" fontId="8" fillId="3" borderId="10" xfId="0" applyNumberFormat="1"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9" xfId="0" applyFont="1" applyFill="1" applyBorder="1" applyAlignment="1">
      <alignment horizontal="left" vertical="center" wrapText="1"/>
    </xf>
    <xf numFmtId="0" fontId="8" fillId="3" borderId="9" xfId="0" applyFont="1" applyFill="1" applyBorder="1" applyAlignment="1">
      <alignment vertical="center" wrapText="1"/>
    </xf>
    <xf numFmtId="0" fontId="10" fillId="2" borderId="10" xfId="0" applyFont="1" applyFill="1" applyBorder="1" applyAlignment="1">
      <alignment vertical="center"/>
    </xf>
    <xf numFmtId="0" fontId="10" fillId="2" borderId="10" xfId="0" applyFont="1" applyFill="1" applyBorder="1" applyAlignment="1">
      <alignment horizontal="center" vertical="center"/>
    </xf>
    <xf numFmtId="0" fontId="10" fillId="4" borderId="10" xfId="0" applyFont="1" applyFill="1" applyBorder="1" applyAlignment="1">
      <alignment horizontal="center" vertical="center"/>
    </xf>
    <xf numFmtId="0" fontId="2" fillId="0" borderId="0" xfId="0" applyFont="1" applyAlignment="1">
      <alignment horizontal="center" vertical="center"/>
    </xf>
    <xf numFmtId="164" fontId="2" fillId="0" borderId="10" xfId="0" applyNumberFormat="1" applyFont="1" applyBorder="1" applyAlignment="1">
      <alignment vertical="center"/>
    </xf>
    <xf numFmtId="0" fontId="2" fillId="0" borderId="11"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10" fillId="2" borderId="14" xfId="0" applyFont="1" applyFill="1" applyBorder="1" applyAlignment="1">
      <alignment vertical="center"/>
    </xf>
    <xf numFmtId="1" fontId="10" fillId="4" borderId="10" xfId="0" applyNumberFormat="1" applyFont="1" applyFill="1" applyBorder="1" applyAlignment="1">
      <alignment horizontal="center" vertical="center"/>
    </xf>
    <xf numFmtId="2" fontId="8" fillId="3" borderId="9"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20" xfId="0" applyFont="1" applyBorder="1" applyAlignment="1">
      <alignment horizontal="left" vertical="center" wrapText="1"/>
    </xf>
    <xf numFmtId="0" fontId="2" fillId="0" borderId="19" xfId="0" applyFont="1" applyBorder="1" applyAlignment="1">
      <alignment vertical="center" wrapText="1"/>
    </xf>
    <xf numFmtId="0" fontId="2" fillId="0" borderId="11" xfId="0" applyFont="1" applyBorder="1" applyAlignment="1">
      <alignment vertical="center"/>
    </xf>
    <xf numFmtId="165" fontId="10" fillId="4" borderId="10" xfId="0" applyNumberFormat="1" applyFont="1" applyFill="1" applyBorder="1" applyAlignment="1">
      <alignment horizontal="center" vertical="center"/>
    </xf>
    <xf numFmtId="0" fontId="5" fillId="0" borderId="0" xfId="0" applyFont="1" applyAlignment="1">
      <alignment vertical="center" wrapText="1"/>
    </xf>
    <xf numFmtId="0" fontId="2" fillId="0" borderId="0" xfId="0" applyFont="1" applyAlignment="1">
      <alignment wrapText="1"/>
    </xf>
    <xf numFmtId="0" fontId="7" fillId="2" borderId="17" xfId="0" applyFont="1" applyFill="1" applyBorder="1"/>
    <xf numFmtId="0" fontId="8" fillId="3" borderId="17" xfId="0" applyFont="1" applyFill="1" applyBorder="1" applyAlignment="1">
      <alignment vertical="center" wrapText="1"/>
    </xf>
    <xf numFmtId="0" fontId="11" fillId="0" borderId="10" xfId="1" applyBorder="1" applyAlignment="1">
      <alignment horizontal="center" vertical="center" wrapText="1"/>
    </xf>
    <xf numFmtId="0" fontId="2" fillId="0" borderId="22" xfId="0" applyFont="1" applyBorder="1" applyAlignment="1">
      <alignment horizontal="left" vertical="center" wrapText="1"/>
    </xf>
    <xf numFmtId="0" fontId="11" fillId="0" borderId="10" xfId="1" applyBorder="1" applyAlignment="1">
      <alignment horizontal="center" vertical="center"/>
    </xf>
    <xf numFmtId="0" fontId="10" fillId="2" borderId="28" xfId="0" applyFont="1" applyFill="1" applyBorder="1" applyAlignment="1">
      <alignment horizontal="center" vertical="center"/>
    </xf>
    <xf numFmtId="0" fontId="10" fillId="2" borderId="28" xfId="0" applyFont="1" applyFill="1" applyBorder="1" applyAlignment="1">
      <alignment vertical="center"/>
    </xf>
    <xf numFmtId="164" fontId="2" fillId="0" borderId="11" xfId="0" applyNumberFormat="1" applyFont="1" applyBorder="1" applyAlignment="1">
      <alignment vertical="center"/>
    </xf>
    <xf numFmtId="0" fontId="10" fillId="2" borderId="29" xfId="0" applyFont="1" applyFill="1" applyBorder="1" applyAlignment="1">
      <alignment vertical="center"/>
    </xf>
    <xf numFmtId="0" fontId="13" fillId="0" borderId="30" xfId="1" applyFont="1" applyBorder="1" applyAlignment="1">
      <alignment horizontal="center" vertical="center"/>
    </xf>
    <xf numFmtId="0" fontId="13" fillId="0" borderId="30" xfId="1" applyFont="1" applyBorder="1" applyAlignment="1">
      <alignment horizontal="center" vertical="center" wrapText="1"/>
    </xf>
    <xf numFmtId="0" fontId="14" fillId="0" borderId="10" xfId="0" applyFont="1" applyBorder="1" applyAlignment="1">
      <alignment horizontal="left" vertical="center" wrapText="1"/>
    </xf>
    <xf numFmtId="0" fontId="15" fillId="9" borderId="0" xfId="0" applyFont="1" applyFill="1" applyAlignment="1">
      <alignment horizontal="left" vertical="center" wrapText="1"/>
    </xf>
    <xf numFmtId="0" fontId="14" fillId="0" borderId="20" xfId="0" applyFont="1" applyBorder="1" applyAlignment="1">
      <alignment horizontal="left" vertical="center" wrapText="1"/>
    </xf>
    <xf numFmtId="0" fontId="15" fillId="9" borderId="30" xfId="0" applyFont="1" applyFill="1" applyBorder="1" applyAlignment="1">
      <alignment horizontal="left" vertical="center" wrapText="1"/>
    </xf>
    <xf numFmtId="0" fontId="15" fillId="9" borderId="0" xfId="0" applyFont="1" applyFill="1" applyAlignment="1">
      <alignment horizontal="center" vertical="center" wrapText="1"/>
    </xf>
    <xf numFmtId="0" fontId="2" fillId="0" borderId="13" xfId="0" applyFont="1" applyBorder="1" applyAlignment="1">
      <alignment horizontal="left" vertical="center" wrapText="1"/>
    </xf>
    <xf numFmtId="0" fontId="0" fillId="0" borderId="30" xfId="0" applyFont="1" applyBorder="1" applyAlignment="1"/>
    <xf numFmtId="0" fontId="18"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2" fillId="0" borderId="22" xfId="0" applyFont="1" applyBorder="1" applyAlignment="1">
      <alignment vertical="center"/>
    </xf>
    <xf numFmtId="0" fontId="19" fillId="0" borderId="13" xfId="0" applyFont="1" applyBorder="1" applyAlignment="1">
      <alignment horizontal="center" vertical="center" wrapText="1"/>
    </xf>
    <xf numFmtId="49" fontId="2" fillId="0" borderId="11" xfId="0" applyNumberFormat="1" applyFont="1" applyBorder="1" applyAlignment="1">
      <alignment horizontal="center" vertical="center"/>
    </xf>
    <xf numFmtId="0" fontId="2" fillId="0" borderId="13" xfId="0" applyFont="1" applyBorder="1" applyAlignment="1">
      <alignment vertical="center"/>
    </xf>
    <xf numFmtId="0" fontId="14" fillId="0" borderId="27"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30" xfId="0" applyFont="1" applyBorder="1" applyAlignment="1">
      <alignment horizontal="center" vertical="center" wrapText="1"/>
    </xf>
    <xf numFmtId="0" fontId="21" fillId="0" borderId="22" xfId="0" applyFont="1" applyBorder="1" applyAlignment="1">
      <alignment horizontal="left" vertical="center" wrapText="1"/>
    </xf>
    <xf numFmtId="0" fontId="8" fillId="3" borderId="17" xfId="0" applyFont="1" applyFill="1" applyBorder="1" applyAlignment="1">
      <alignment horizontal="left" vertical="center" wrapText="1"/>
    </xf>
    <xf numFmtId="0" fontId="14" fillId="0" borderId="10" xfId="0" applyFont="1" applyBorder="1" applyAlignment="1">
      <alignment vertical="center"/>
    </xf>
    <xf numFmtId="0" fontId="14" fillId="0" borderId="10" xfId="0" applyFont="1" applyBorder="1" applyAlignment="1">
      <alignment vertical="center" wrapText="1"/>
    </xf>
    <xf numFmtId="0" fontId="23" fillId="0" borderId="22" xfId="0" applyFont="1" applyBorder="1" applyAlignment="1">
      <alignment horizontal="left" vertical="center" wrapText="1"/>
    </xf>
    <xf numFmtId="0" fontId="20"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19" fillId="0" borderId="30" xfId="0" applyFont="1" applyBorder="1" applyAlignment="1">
      <alignment horizontal="left" vertical="center" wrapText="1"/>
    </xf>
    <xf numFmtId="0" fontId="19" fillId="0" borderId="10" xfId="0" applyFont="1" applyBorder="1" applyAlignment="1">
      <alignment horizontal="left" vertical="center" wrapText="1"/>
    </xf>
    <xf numFmtId="0" fontId="20" fillId="0" borderId="30" xfId="0" applyFont="1" applyBorder="1" applyAlignment="1">
      <alignment horizontal="left" vertical="center" wrapText="1"/>
    </xf>
    <xf numFmtId="0" fontId="2" fillId="0" borderId="20"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Alignment="1"/>
    <xf numFmtId="0" fontId="4" fillId="0" borderId="0" xfId="0" applyFont="1" applyAlignment="1">
      <alignment horizontal="center" vertical="center" wrapText="1"/>
    </xf>
    <xf numFmtId="0" fontId="2" fillId="0" borderId="11" xfId="0" applyFont="1" applyBorder="1" applyAlignment="1">
      <alignment horizontal="center" vertical="center"/>
    </xf>
    <xf numFmtId="0" fontId="9" fillId="0" borderId="12" xfId="0" applyFont="1" applyBorder="1"/>
    <xf numFmtId="0" fontId="9" fillId="0" borderId="13" xfId="0" applyFont="1" applyBorder="1"/>
    <xf numFmtId="0" fontId="5" fillId="0" borderId="0" xfId="0" applyFont="1" applyAlignment="1">
      <alignment horizontal="center" vertical="center" wrapText="1"/>
    </xf>
    <xf numFmtId="1" fontId="2" fillId="0" borderId="11" xfId="0" applyNumberFormat="1" applyFont="1" applyBorder="1" applyAlignment="1">
      <alignment horizontal="center" vertical="center"/>
    </xf>
    <xf numFmtId="1" fontId="2" fillId="0" borderId="23" xfId="0" applyNumberFormat="1" applyFont="1" applyBorder="1" applyAlignment="1">
      <alignment horizontal="center" vertical="center"/>
    </xf>
    <xf numFmtId="1" fontId="2" fillId="0" borderId="17" xfId="0" applyNumberFormat="1" applyFont="1" applyBorder="1" applyAlignment="1">
      <alignment horizontal="center" vertical="center"/>
    </xf>
    <xf numFmtId="1" fontId="2" fillId="0" borderId="28" xfId="0" applyNumberFormat="1"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0" xfId="0" applyFont="1" applyBorder="1" applyAlignment="1">
      <alignment horizontal="left" vertical="center" wrapText="1"/>
    </xf>
    <xf numFmtId="0" fontId="14" fillId="8" borderId="30"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0" borderId="30" xfId="0" applyFont="1" applyBorder="1" applyAlignment="1">
      <alignment horizontal="center" vertical="center" wrapText="1"/>
    </xf>
    <xf numFmtId="164" fontId="2" fillId="0" borderId="30"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9" fillId="0" borderId="23" xfId="0" applyFont="1" applyBorder="1"/>
    <xf numFmtId="0" fontId="2" fillId="0" borderId="13" xfId="0" applyFont="1" applyBorder="1" applyAlignment="1">
      <alignment horizontal="center" vertical="center" wrapText="1"/>
    </xf>
    <xf numFmtId="0" fontId="0" fillId="0" borderId="31" xfId="0" applyFont="1" applyBorder="1" applyAlignment="1">
      <alignment horizontal="center"/>
    </xf>
    <xf numFmtId="0" fontId="0" fillId="0" borderId="28" xfId="0" applyFont="1" applyBorder="1" applyAlignment="1">
      <alignment horizont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8" fillId="3" borderId="15" xfId="0" applyFont="1" applyFill="1" applyBorder="1" applyAlignment="1">
      <alignment horizontal="left" vertical="center" wrapText="1"/>
    </xf>
    <xf numFmtId="0" fontId="9" fillId="0" borderId="16" xfId="0" applyFont="1" applyBorder="1"/>
    <xf numFmtId="0" fontId="9" fillId="0" borderId="17" xfId="0" applyFont="1" applyBorder="1"/>
    <xf numFmtId="0" fontId="2" fillId="0" borderId="18" xfId="0" applyFont="1" applyBorder="1" applyAlignment="1">
      <alignment horizontal="left" vertical="center" wrapText="1"/>
    </xf>
    <xf numFmtId="0" fontId="9" fillId="0" borderId="19" xfId="0" applyFont="1" applyBorder="1"/>
    <xf numFmtId="0" fontId="2" fillId="0" borderId="20" xfId="0" applyFont="1" applyBorder="1" applyAlignment="1">
      <alignment horizontal="left" vertical="center" wrapText="1"/>
    </xf>
    <xf numFmtId="0" fontId="9" fillId="0" borderId="21" xfId="0" applyFont="1" applyBorder="1"/>
    <xf numFmtId="0" fontId="9" fillId="0" borderId="22" xfId="0" applyFont="1" applyBorder="1"/>
    <xf numFmtId="0" fontId="6" fillId="2" borderId="20" xfId="0" applyFont="1" applyFill="1" applyBorder="1" applyAlignment="1">
      <alignment horizontal="left" vertical="center"/>
    </xf>
    <xf numFmtId="0" fontId="2" fillId="0" borderId="20" xfId="0" applyFont="1" applyBorder="1" applyAlignment="1">
      <alignment vertical="center"/>
    </xf>
    <xf numFmtId="0" fontId="6" fillId="2" borderId="20" xfId="0" applyFont="1" applyFill="1" applyBorder="1" applyAlignment="1">
      <alignment vertical="center"/>
    </xf>
    <xf numFmtId="0" fontId="27" fillId="4" borderId="10" xfId="0" applyFont="1" applyFill="1" applyBorder="1" applyAlignment="1">
      <alignment horizontal="center" vertical="center"/>
    </xf>
    <xf numFmtId="0" fontId="28" fillId="3" borderId="20" xfId="0" applyFont="1" applyFill="1" applyBorder="1" applyAlignment="1">
      <alignment horizontal="center" vertical="center" wrapText="1"/>
    </xf>
    <xf numFmtId="0" fontId="29" fillId="0" borderId="22" xfId="0" applyFont="1" applyBorder="1"/>
    <xf numFmtId="0" fontId="30" fillId="3" borderId="10" xfId="0" applyFont="1" applyFill="1" applyBorder="1" applyAlignment="1">
      <alignment horizontal="center" vertical="center"/>
    </xf>
    <xf numFmtId="0" fontId="30" fillId="3" borderId="10"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1" fillId="5" borderId="20" xfId="0" applyFont="1" applyFill="1" applyBorder="1" applyAlignment="1">
      <alignment horizontal="center" vertical="center" wrapText="1"/>
    </xf>
    <xf numFmtId="0" fontId="31" fillId="5" borderId="10" xfId="0" applyFont="1" applyFill="1" applyBorder="1" applyAlignment="1">
      <alignment horizontal="center" vertical="center" wrapText="1"/>
    </xf>
    <xf numFmtId="165" fontId="31" fillId="5" borderId="10" xfId="0" applyNumberFormat="1" applyFont="1" applyFill="1" applyBorder="1" applyAlignment="1">
      <alignment horizontal="center" vertical="center" wrapText="1"/>
    </xf>
    <xf numFmtId="165" fontId="24" fillId="5" borderId="10" xfId="0" applyNumberFormat="1" applyFont="1" applyFill="1" applyBorder="1" applyAlignment="1">
      <alignment horizontal="center" vertical="center" wrapText="1"/>
    </xf>
    <xf numFmtId="0" fontId="30" fillId="6" borderId="24" xfId="0" applyFont="1" applyFill="1" applyBorder="1" applyAlignment="1">
      <alignment horizontal="center" vertical="center" wrapText="1"/>
    </xf>
    <xf numFmtId="0" fontId="29" fillId="0" borderId="25" xfId="0" applyFont="1" applyBorder="1"/>
    <xf numFmtId="0" fontId="30" fillId="6" borderId="10" xfId="0" applyFont="1" applyFill="1" applyBorder="1" applyAlignment="1">
      <alignment horizontal="center" vertical="center" wrapText="1"/>
    </xf>
    <xf numFmtId="0" fontId="24" fillId="0" borderId="0" xfId="0" applyFont="1" applyAlignment="1"/>
    <xf numFmtId="2" fontId="30" fillId="7" borderId="10"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757575"/>
                </a:solidFill>
                <a:latin typeface="+mn-lt"/>
              </a:defRPr>
            </a:pPr>
            <a:r>
              <a:rPr lang="es-CO" sz="1400" b="1" i="0">
                <a:solidFill>
                  <a:srgbClr val="757575"/>
                </a:solidFill>
                <a:latin typeface="+mn-lt"/>
              </a:rPr>
              <a:t>Avance Total de la implementación</a:t>
            </a:r>
          </a:p>
        </c:rich>
      </c:tx>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B967-4D76-A40F-741D9BD800D2}"/>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Seguimiento!$H$13:$I$13</c:f>
              <c:strCache>
                <c:ptCount val="2"/>
                <c:pt idx="0">
                  <c:v>% Avance</c:v>
                </c:pt>
                <c:pt idx="1">
                  <c:v>% Pendientes</c:v>
                </c:pt>
              </c:strCache>
            </c:strRef>
          </c:cat>
          <c:val>
            <c:numRef>
              <c:f>Seguimiento!$H$19:$I$19</c:f>
              <c:numCache>
                <c:formatCode>0.00</c:formatCode>
                <c:ptCount val="2"/>
                <c:pt idx="0">
                  <c:v>2.5</c:v>
                </c:pt>
                <c:pt idx="1">
                  <c:v>97.5</c:v>
                </c:pt>
              </c:numCache>
            </c:numRef>
          </c:val>
          <c:extLst>
            <c:ext xmlns:c16="http://schemas.microsoft.com/office/drawing/2014/chart" uri="{C3380CC4-5D6E-409C-BE32-E72D297353CC}">
              <c16:uniqueId val="{00000002-B967-4D76-A40F-741D9BD800D2}"/>
            </c:ext>
          </c:extLst>
        </c:ser>
        <c:dLbls>
          <c:showLegendKey val="0"/>
          <c:showVal val="0"/>
          <c:showCatName val="0"/>
          <c:showSerName val="0"/>
          <c:showPercent val="0"/>
          <c:showBubbleSize val="0"/>
          <c:showLeaderLines val="1"/>
        </c:dLbls>
        <c:firstSliceAng val="0"/>
      </c:pieChart>
    </c:plotArea>
    <c:legend>
      <c:legendPos val="t"/>
      <c:overlay val="0"/>
      <c:txPr>
        <a:bodyPr/>
        <a:lstStyle/>
        <a:p>
          <a:pPr lvl="0">
            <a:defRPr sz="9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6. Req. recursos'!A1"/><Relationship Id="rId7" Type="http://schemas.openxmlformats.org/officeDocument/2006/relationships/image" Target="../media/image1.png"/><Relationship Id="rId2" Type="http://schemas.openxmlformats.org/officeDocument/2006/relationships/hyperlink" Target="#'5. Req. estructura'!A1"/><Relationship Id="rId1" Type="http://schemas.openxmlformats.org/officeDocument/2006/relationships/hyperlink" Target="#'4. Requisitos generales'!A1"/><Relationship Id="rId6" Type="http://schemas.openxmlformats.org/officeDocument/2006/relationships/hyperlink" Target="#Seguimiento!A1"/><Relationship Id="rId5" Type="http://schemas.openxmlformats.org/officeDocument/2006/relationships/hyperlink" Target="#'8. Req. SG'!A1"/><Relationship Id="rId4" Type="http://schemas.openxmlformats.org/officeDocument/2006/relationships/hyperlink" Target="#'7. Req. proceso'!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Portada!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ortada!A1"/><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190500</xdr:colOff>
      <xdr:row>12</xdr:row>
      <xdr:rowOff>152400</xdr:rowOff>
    </xdr:from>
    <xdr:ext cx="3409950" cy="9144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3645788" y="3327563"/>
          <a:ext cx="3400425" cy="904875"/>
        </a:xfrm>
        <a:prstGeom prst="roundRect">
          <a:avLst>
            <a:gd name="adj" fmla="val 16667"/>
          </a:avLst>
        </a:prstGeom>
        <a:gradFill>
          <a:gsLst>
            <a:gs pos="0">
              <a:srgbClr val="6E6E6E"/>
            </a:gs>
            <a:gs pos="48000">
              <a:srgbClr val="A7A7A7"/>
            </a:gs>
            <a:gs pos="100000">
              <a:srgbClr val="C9C9C9"/>
            </a:gs>
          </a:gsLst>
          <a:lin ang="16200000" scaled="0"/>
        </a:gradFill>
        <a:ln>
          <a:noFill/>
        </a:ln>
        <a:effectLst>
          <a:outerShdw blurRad="44450" dist="27940" dir="5400000" algn="ctr">
            <a:srgbClr val="000000">
              <a:alpha val="31764"/>
            </a:srgbClr>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4. Requisitos generales</a:t>
          </a:r>
          <a:endParaRPr sz="2000" b="1"/>
        </a:p>
      </xdr:txBody>
    </xdr:sp>
    <xdr:clientData fLocksWithSheet="0"/>
  </xdr:oneCellAnchor>
  <xdr:oneCellAnchor>
    <xdr:from>
      <xdr:col>4</xdr:col>
      <xdr:colOff>209550</xdr:colOff>
      <xdr:row>18</xdr:row>
      <xdr:rowOff>133350</xdr:rowOff>
    </xdr:from>
    <xdr:ext cx="3409950" cy="914400"/>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3645788" y="3327563"/>
          <a:ext cx="3400425" cy="904875"/>
        </a:xfrm>
        <a:prstGeom prst="roundRect">
          <a:avLst>
            <a:gd name="adj" fmla="val 16667"/>
          </a:avLst>
        </a:prstGeom>
        <a:gradFill>
          <a:gsLst>
            <a:gs pos="0">
              <a:srgbClr val="6E6E6E"/>
            </a:gs>
            <a:gs pos="48000">
              <a:srgbClr val="A7A7A7"/>
            </a:gs>
            <a:gs pos="100000">
              <a:srgbClr val="C9C9C9"/>
            </a:gs>
          </a:gsLst>
          <a:lin ang="16200000" scaled="0"/>
        </a:gradFill>
        <a:ln>
          <a:noFill/>
        </a:ln>
        <a:effectLst>
          <a:outerShdw blurRad="44450" dist="27940" dir="5400000" algn="ctr">
            <a:srgbClr val="000000">
              <a:alpha val="31764"/>
            </a:srgbClr>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5. Requisitos relativos a la estructura</a:t>
          </a:r>
          <a:endParaRPr sz="2000" b="1"/>
        </a:p>
      </xdr:txBody>
    </xdr:sp>
    <xdr:clientData fLocksWithSheet="0"/>
  </xdr:oneCellAnchor>
  <xdr:oneCellAnchor>
    <xdr:from>
      <xdr:col>4</xdr:col>
      <xdr:colOff>209550</xdr:colOff>
      <xdr:row>24</xdr:row>
      <xdr:rowOff>133350</xdr:rowOff>
    </xdr:from>
    <xdr:ext cx="3409950" cy="914400"/>
    <xdr:sp macro="" textlink="">
      <xdr:nvSpPr>
        <xdr:cNvPr id="5" name="Shape 5">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3645788" y="3327563"/>
          <a:ext cx="3400425" cy="904875"/>
        </a:xfrm>
        <a:prstGeom prst="roundRect">
          <a:avLst>
            <a:gd name="adj" fmla="val 16667"/>
          </a:avLst>
        </a:prstGeom>
        <a:gradFill>
          <a:gsLst>
            <a:gs pos="0">
              <a:srgbClr val="6E6E6E"/>
            </a:gs>
            <a:gs pos="48000">
              <a:srgbClr val="A7A7A7"/>
            </a:gs>
            <a:gs pos="100000">
              <a:srgbClr val="C9C9C9"/>
            </a:gs>
          </a:gsLst>
          <a:lin ang="16200000" scaled="0"/>
        </a:gradFill>
        <a:ln>
          <a:noFill/>
        </a:ln>
        <a:effectLst>
          <a:outerShdw blurRad="44450" dist="27940" dir="5400000" algn="ctr">
            <a:srgbClr val="000000">
              <a:alpha val="31764"/>
            </a:srgbClr>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6. Requisitos relativos a los recursos</a:t>
          </a:r>
          <a:endParaRPr sz="2000" b="1"/>
        </a:p>
      </xdr:txBody>
    </xdr:sp>
    <xdr:clientData fLocksWithSheet="0"/>
  </xdr:oneCellAnchor>
  <xdr:oneCellAnchor>
    <xdr:from>
      <xdr:col>4</xdr:col>
      <xdr:colOff>228600</xdr:colOff>
      <xdr:row>30</xdr:row>
      <xdr:rowOff>161925</xdr:rowOff>
    </xdr:from>
    <xdr:ext cx="3409950" cy="914400"/>
    <xdr:sp macro="" textlink="">
      <xdr:nvSpPr>
        <xdr:cNvPr id="6" name="Shape 6">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3645788" y="3327563"/>
          <a:ext cx="3400425" cy="904875"/>
        </a:xfrm>
        <a:prstGeom prst="roundRect">
          <a:avLst>
            <a:gd name="adj" fmla="val 16667"/>
          </a:avLst>
        </a:prstGeom>
        <a:gradFill>
          <a:gsLst>
            <a:gs pos="0">
              <a:srgbClr val="6E6E6E"/>
            </a:gs>
            <a:gs pos="48000">
              <a:srgbClr val="A7A7A7"/>
            </a:gs>
            <a:gs pos="100000">
              <a:srgbClr val="C9C9C9"/>
            </a:gs>
          </a:gsLst>
          <a:lin ang="16200000" scaled="0"/>
        </a:gradFill>
        <a:ln>
          <a:noFill/>
        </a:ln>
        <a:effectLst>
          <a:outerShdw blurRad="44450" dist="27940" dir="5400000" algn="ctr">
            <a:srgbClr val="000000">
              <a:alpha val="31764"/>
            </a:srgbClr>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7. Requisitos del proceso</a:t>
          </a:r>
          <a:endParaRPr sz="2000" b="1"/>
        </a:p>
      </xdr:txBody>
    </xdr:sp>
    <xdr:clientData fLocksWithSheet="0"/>
  </xdr:oneCellAnchor>
  <xdr:oneCellAnchor>
    <xdr:from>
      <xdr:col>4</xdr:col>
      <xdr:colOff>238125</xdr:colOff>
      <xdr:row>37</xdr:row>
      <xdr:rowOff>9525</xdr:rowOff>
    </xdr:from>
    <xdr:ext cx="3409950" cy="895350"/>
    <xdr:sp macro="" textlink="">
      <xdr:nvSpPr>
        <xdr:cNvPr id="7" name="Shape 7">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3645788" y="3337088"/>
          <a:ext cx="3400425" cy="885825"/>
        </a:xfrm>
        <a:prstGeom prst="roundRect">
          <a:avLst>
            <a:gd name="adj" fmla="val 16667"/>
          </a:avLst>
        </a:prstGeom>
        <a:gradFill>
          <a:gsLst>
            <a:gs pos="0">
              <a:srgbClr val="6E6E6E"/>
            </a:gs>
            <a:gs pos="48000">
              <a:srgbClr val="A7A7A7"/>
            </a:gs>
            <a:gs pos="100000">
              <a:srgbClr val="C9C9C9"/>
            </a:gs>
          </a:gsLst>
          <a:lin ang="16200000" scaled="0"/>
        </a:gradFill>
        <a:ln>
          <a:noFill/>
        </a:ln>
        <a:effectLst>
          <a:outerShdw blurRad="44450" dist="27940" dir="5400000" algn="ctr">
            <a:srgbClr val="000000">
              <a:alpha val="31764"/>
            </a:srgbClr>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8. Requisitos del Sistema de Gestión</a:t>
          </a:r>
          <a:endParaRPr sz="2000" b="1"/>
        </a:p>
      </xdr:txBody>
    </xdr:sp>
    <xdr:clientData fLocksWithSheet="0"/>
  </xdr:oneCellAnchor>
  <xdr:oneCellAnchor>
    <xdr:from>
      <xdr:col>4</xdr:col>
      <xdr:colOff>209550</xdr:colOff>
      <xdr:row>43</xdr:row>
      <xdr:rowOff>152400</xdr:rowOff>
    </xdr:from>
    <xdr:ext cx="3409950" cy="914400"/>
    <xdr:sp macro="" textlink="">
      <xdr:nvSpPr>
        <xdr:cNvPr id="8" name="Shape 8">
          <a:hlinkClick xmlns:r="http://schemas.openxmlformats.org/officeDocument/2006/relationships" r:id="rId6"/>
          <a:extLst>
            <a:ext uri="{FF2B5EF4-FFF2-40B4-BE49-F238E27FC236}">
              <a16:creationId xmlns:a16="http://schemas.microsoft.com/office/drawing/2014/main" id="{00000000-0008-0000-0000-000008000000}"/>
            </a:ext>
          </a:extLst>
        </xdr:cNvPr>
        <xdr:cNvSpPr/>
      </xdr:nvSpPr>
      <xdr:spPr>
        <a:xfrm>
          <a:off x="3645788" y="3327563"/>
          <a:ext cx="3400425" cy="904875"/>
        </a:xfrm>
        <a:prstGeom prst="roundRect">
          <a:avLst>
            <a:gd name="adj" fmla="val 16667"/>
          </a:avLst>
        </a:prstGeom>
        <a:gradFill>
          <a:gsLst>
            <a:gs pos="0">
              <a:srgbClr val="6E6E6E"/>
            </a:gs>
            <a:gs pos="48000">
              <a:srgbClr val="A7A7A7"/>
            </a:gs>
            <a:gs pos="100000">
              <a:srgbClr val="C9C9C9"/>
            </a:gs>
          </a:gsLst>
          <a:lin ang="16200000" scaled="0"/>
        </a:gradFill>
        <a:ln>
          <a:noFill/>
        </a:ln>
        <a:effectLst>
          <a:outerShdw blurRad="44450" dist="27940" dir="5400000" algn="ctr">
            <a:srgbClr val="000000">
              <a:alpha val="31764"/>
            </a:srgbClr>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Seguimiento</a:t>
          </a:r>
          <a:endParaRPr sz="1400"/>
        </a:p>
      </xdr:txBody>
    </xdr:sp>
    <xdr:clientData fLocksWithSheet="0"/>
  </xdr:oneCellAnchor>
  <xdr:twoCellAnchor editAs="oneCell">
    <xdr:from>
      <xdr:col>3</xdr:col>
      <xdr:colOff>190500</xdr:colOff>
      <xdr:row>2</xdr:row>
      <xdr:rowOff>114300</xdr:rowOff>
    </xdr:from>
    <xdr:to>
      <xdr:col>10</xdr:col>
      <xdr:colOff>561975</xdr:colOff>
      <xdr:row>7</xdr:row>
      <xdr:rowOff>15194</xdr:rowOff>
    </xdr:to>
    <xdr:pic>
      <xdr:nvPicPr>
        <xdr:cNvPr id="9" name="Imagen 8">
          <a:extLst>
            <a:ext uri="{FF2B5EF4-FFF2-40B4-BE49-F238E27FC236}">
              <a16:creationId xmlns:a16="http://schemas.microsoft.com/office/drawing/2014/main" id="{461C83DA-5A83-4C73-B533-C15A0AFD3D8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38350" y="495300"/>
          <a:ext cx="5372100" cy="8533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323850</xdr:colOff>
      <xdr:row>1</xdr:row>
      <xdr:rowOff>152400</xdr:rowOff>
    </xdr:from>
    <xdr:ext cx="590550" cy="523875"/>
    <xdr:pic>
      <xdr:nvPicPr>
        <xdr:cNvPr id="4" name="image2.png" descr="Flechas con cheurón RTL">
          <a:hlinkClick xmlns:r="http://schemas.openxmlformats.org/officeDocument/2006/relationships" r:id="rId1"/>
          <a:extLst>
            <a:ext uri="{FF2B5EF4-FFF2-40B4-BE49-F238E27FC236}">
              <a16:creationId xmlns:a16="http://schemas.microsoft.com/office/drawing/2014/main" id="{5F6F6C3B-C703-427C-98B8-6161FF9EF8B0}"/>
            </a:ext>
          </a:extLst>
        </xdr:cNvPr>
        <xdr:cNvPicPr preferRelativeResize="0"/>
      </xdr:nvPicPr>
      <xdr:blipFill>
        <a:blip xmlns:r="http://schemas.openxmlformats.org/officeDocument/2006/relationships" r:embed="rId2" cstate="print"/>
        <a:stretch>
          <a:fillRect/>
        </a:stretch>
      </xdr:blipFill>
      <xdr:spPr>
        <a:xfrm>
          <a:off x="323850" y="342900"/>
          <a:ext cx="590550" cy="523875"/>
        </a:xfrm>
        <a:prstGeom prst="rect">
          <a:avLst/>
        </a:prstGeom>
        <a:noFill/>
      </xdr:spPr>
    </xdr:pic>
    <xdr:clientData fLocksWithSheet="0"/>
  </xdr:oneCellAnchor>
  <xdr:twoCellAnchor editAs="oneCell">
    <xdr:from>
      <xdr:col>1</xdr:col>
      <xdr:colOff>666750</xdr:colOff>
      <xdr:row>0</xdr:row>
      <xdr:rowOff>180975</xdr:rowOff>
    </xdr:from>
    <xdr:to>
      <xdr:col>3</xdr:col>
      <xdr:colOff>485775</xdr:colOff>
      <xdr:row>5</xdr:row>
      <xdr:rowOff>81869</xdr:rowOff>
    </xdr:to>
    <xdr:pic>
      <xdr:nvPicPr>
        <xdr:cNvPr id="6" name="Imagen 5">
          <a:extLst>
            <a:ext uri="{FF2B5EF4-FFF2-40B4-BE49-F238E27FC236}">
              <a16:creationId xmlns:a16="http://schemas.microsoft.com/office/drawing/2014/main" id="{3F76CE38-0657-4B32-A17B-E57369AD43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38225" y="180975"/>
          <a:ext cx="5372100" cy="8533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190500</xdr:colOff>
      <xdr:row>2</xdr:row>
      <xdr:rowOff>66675</xdr:rowOff>
    </xdr:from>
    <xdr:ext cx="590550" cy="523875"/>
    <xdr:pic>
      <xdr:nvPicPr>
        <xdr:cNvPr id="6" name="image2.png" descr="Flechas con cheurón RTL">
          <a:hlinkClick xmlns:r="http://schemas.openxmlformats.org/officeDocument/2006/relationships" r:id="rId1"/>
          <a:extLst>
            <a:ext uri="{FF2B5EF4-FFF2-40B4-BE49-F238E27FC236}">
              <a16:creationId xmlns:a16="http://schemas.microsoft.com/office/drawing/2014/main" id="{5957140A-8957-458E-953B-E63880A6C783}"/>
            </a:ext>
          </a:extLst>
        </xdr:cNvPr>
        <xdr:cNvPicPr preferRelativeResize="0"/>
      </xdr:nvPicPr>
      <xdr:blipFill>
        <a:blip xmlns:r="http://schemas.openxmlformats.org/officeDocument/2006/relationships" r:embed="rId2" cstate="print"/>
        <a:stretch>
          <a:fillRect/>
        </a:stretch>
      </xdr:blipFill>
      <xdr:spPr>
        <a:xfrm>
          <a:off x="495300" y="447675"/>
          <a:ext cx="590550" cy="523875"/>
        </a:xfrm>
        <a:prstGeom prst="rect">
          <a:avLst/>
        </a:prstGeom>
        <a:noFill/>
      </xdr:spPr>
    </xdr:pic>
    <xdr:clientData fLocksWithSheet="0"/>
  </xdr:oneCellAnchor>
  <xdr:twoCellAnchor editAs="oneCell">
    <xdr:from>
      <xdr:col>2</xdr:col>
      <xdr:colOff>142875</xdr:colOff>
      <xdr:row>1</xdr:row>
      <xdr:rowOff>95250</xdr:rowOff>
    </xdr:from>
    <xdr:to>
      <xdr:col>3</xdr:col>
      <xdr:colOff>723900</xdr:colOff>
      <xdr:row>5</xdr:row>
      <xdr:rowOff>186644</xdr:rowOff>
    </xdr:to>
    <xdr:pic>
      <xdr:nvPicPr>
        <xdr:cNvPr id="7" name="Imagen 6">
          <a:extLst>
            <a:ext uri="{FF2B5EF4-FFF2-40B4-BE49-F238E27FC236}">
              <a16:creationId xmlns:a16="http://schemas.microsoft.com/office/drawing/2014/main" id="{77C61DFF-4FF0-4252-8BF7-4B93A3384B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09675" y="285750"/>
          <a:ext cx="5372100" cy="8533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333375</xdr:colOff>
      <xdr:row>2</xdr:row>
      <xdr:rowOff>76200</xdr:rowOff>
    </xdr:from>
    <xdr:ext cx="590550" cy="523875"/>
    <xdr:pic>
      <xdr:nvPicPr>
        <xdr:cNvPr id="4" name="image2.png" descr="Flechas con cheurón RTL">
          <a:hlinkClick xmlns:r="http://schemas.openxmlformats.org/officeDocument/2006/relationships" r:id="rId1"/>
          <a:extLst>
            <a:ext uri="{FF2B5EF4-FFF2-40B4-BE49-F238E27FC236}">
              <a16:creationId xmlns:a16="http://schemas.microsoft.com/office/drawing/2014/main" id="{D647C8B5-CE99-4E0D-B723-9272543E719E}"/>
            </a:ext>
          </a:extLst>
        </xdr:cNvPr>
        <xdr:cNvPicPr preferRelativeResize="0"/>
      </xdr:nvPicPr>
      <xdr:blipFill>
        <a:blip xmlns:r="http://schemas.openxmlformats.org/officeDocument/2006/relationships" r:embed="rId2" cstate="print"/>
        <a:stretch>
          <a:fillRect/>
        </a:stretch>
      </xdr:blipFill>
      <xdr:spPr>
        <a:xfrm>
          <a:off x="333375" y="457200"/>
          <a:ext cx="590550" cy="523875"/>
        </a:xfrm>
        <a:prstGeom prst="rect">
          <a:avLst/>
        </a:prstGeom>
        <a:noFill/>
      </xdr:spPr>
    </xdr:pic>
    <xdr:clientData fLocksWithSheet="0"/>
  </xdr:oneCellAnchor>
  <xdr:twoCellAnchor editAs="oneCell">
    <xdr:from>
      <xdr:col>1</xdr:col>
      <xdr:colOff>695325</xdr:colOff>
      <xdr:row>1</xdr:row>
      <xdr:rowOff>104775</xdr:rowOff>
    </xdr:from>
    <xdr:to>
      <xdr:col>3</xdr:col>
      <xdr:colOff>514350</xdr:colOff>
      <xdr:row>5</xdr:row>
      <xdr:rowOff>196169</xdr:rowOff>
    </xdr:to>
    <xdr:pic>
      <xdr:nvPicPr>
        <xdr:cNvPr id="5" name="Imagen 4">
          <a:extLst>
            <a:ext uri="{FF2B5EF4-FFF2-40B4-BE49-F238E27FC236}">
              <a16:creationId xmlns:a16="http://schemas.microsoft.com/office/drawing/2014/main" id="{F06E0423-1742-4053-9EB0-58625E7D905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0" y="295275"/>
          <a:ext cx="5372100" cy="8533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66675</xdr:colOff>
      <xdr:row>2</xdr:row>
      <xdr:rowOff>95250</xdr:rowOff>
    </xdr:from>
    <xdr:ext cx="590550" cy="523875"/>
    <xdr:pic>
      <xdr:nvPicPr>
        <xdr:cNvPr id="4" name="image2.png" descr="Flechas con cheurón RTL">
          <a:hlinkClick xmlns:r="http://schemas.openxmlformats.org/officeDocument/2006/relationships" r:id="rId1"/>
          <a:extLst>
            <a:ext uri="{FF2B5EF4-FFF2-40B4-BE49-F238E27FC236}">
              <a16:creationId xmlns:a16="http://schemas.microsoft.com/office/drawing/2014/main" id="{C0A5DDD7-F343-44AE-BC9C-22A59D82019C}"/>
            </a:ext>
          </a:extLst>
        </xdr:cNvPr>
        <xdr:cNvPicPr preferRelativeResize="0"/>
      </xdr:nvPicPr>
      <xdr:blipFill>
        <a:blip xmlns:r="http://schemas.openxmlformats.org/officeDocument/2006/relationships" r:embed="rId2" cstate="print"/>
        <a:stretch>
          <a:fillRect/>
        </a:stretch>
      </xdr:blipFill>
      <xdr:spPr>
        <a:xfrm>
          <a:off x="552450" y="476250"/>
          <a:ext cx="590550" cy="523875"/>
        </a:xfrm>
        <a:prstGeom prst="rect">
          <a:avLst/>
        </a:prstGeom>
        <a:noFill/>
      </xdr:spPr>
    </xdr:pic>
    <xdr:clientData fLocksWithSheet="0"/>
  </xdr:oneCellAnchor>
  <xdr:twoCellAnchor editAs="oneCell">
    <xdr:from>
      <xdr:col>2</xdr:col>
      <xdr:colOff>19050</xdr:colOff>
      <xdr:row>1</xdr:row>
      <xdr:rowOff>123825</xdr:rowOff>
    </xdr:from>
    <xdr:to>
      <xdr:col>3</xdr:col>
      <xdr:colOff>600075</xdr:colOff>
      <xdr:row>5</xdr:row>
      <xdr:rowOff>215219</xdr:rowOff>
    </xdr:to>
    <xdr:pic>
      <xdr:nvPicPr>
        <xdr:cNvPr id="5" name="Imagen 4">
          <a:extLst>
            <a:ext uri="{FF2B5EF4-FFF2-40B4-BE49-F238E27FC236}">
              <a16:creationId xmlns:a16="http://schemas.microsoft.com/office/drawing/2014/main" id="{CB5C33DB-D151-42E1-A13A-4242DA5313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6825" y="314325"/>
          <a:ext cx="5372100" cy="8533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9525</xdr:colOff>
      <xdr:row>2</xdr:row>
      <xdr:rowOff>104775</xdr:rowOff>
    </xdr:from>
    <xdr:ext cx="590550" cy="523875"/>
    <xdr:pic>
      <xdr:nvPicPr>
        <xdr:cNvPr id="6" name="image2.png" descr="Flechas con cheurón RTL">
          <a:hlinkClick xmlns:r="http://schemas.openxmlformats.org/officeDocument/2006/relationships" r:id="rId1"/>
          <a:extLst>
            <a:ext uri="{FF2B5EF4-FFF2-40B4-BE49-F238E27FC236}">
              <a16:creationId xmlns:a16="http://schemas.microsoft.com/office/drawing/2014/main" id="{882237E2-8E73-4D8C-BD86-28252759F4B2}"/>
            </a:ext>
          </a:extLst>
        </xdr:cNvPr>
        <xdr:cNvPicPr preferRelativeResize="0"/>
      </xdr:nvPicPr>
      <xdr:blipFill>
        <a:blip xmlns:r="http://schemas.openxmlformats.org/officeDocument/2006/relationships" r:embed="rId2" cstate="print"/>
        <a:stretch>
          <a:fillRect/>
        </a:stretch>
      </xdr:blipFill>
      <xdr:spPr>
        <a:xfrm>
          <a:off x="419100" y="485775"/>
          <a:ext cx="590550" cy="523875"/>
        </a:xfrm>
        <a:prstGeom prst="rect">
          <a:avLst/>
        </a:prstGeom>
        <a:noFill/>
      </xdr:spPr>
    </xdr:pic>
    <xdr:clientData fLocksWithSheet="0"/>
  </xdr:oneCellAnchor>
  <xdr:twoCellAnchor editAs="oneCell">
    <xdr:from>
      <xdr:col>1</xdr:col>
      <xdr:colOff>723900</xdr:colOff>
      <xdr:row>1</xdr:row>
      <xdr:rowOff>133350</xdr:rowOff>
    </xdr:from>
    <xdr:to>
      <xdr:col>3</xdr:col>
      <xdr:colOff>542925</xdr:colOff>
      <xdr:row>5</xdr:row>
      <xdr:rowOff>224744</xdr:rowOff>
    </xdr:to>
    <xdr:pic>
      <xdr:nvPicPr>
        <xdr:cNvPr id="7" name="Imagen 6">
          <a:extLst>
            <a:ext uri="{FF2B5EF4-FFF2-40B4-BE49-F238E27FC236}">
              <a16:creationId xmlns:a16="http://schemas.microsoft.com/office/drawing/2014/main" id="{5280E1E1-96F0-4CF2-8D81-CA64EC96186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3475" y="323850"/>
          <a:ext cx="5372100" cy="8533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9</xdr:col>
      <xdr:colOff>285750</xdr:colOff>
      <xdr:row>10</xdr:row>
      <xdr:rowOff>171450</xdr:rowOff>
    </xdr:from>
    <xdr:ext cx="4286250" cy="2781300"/>
    <xdr:graphicFrame macro="">
      <xdr:nvGraphicFramePr>
        <xdr:cNvPr id="2007116682" name="Chart 1">
          <a:extLst>
            <a:ext uri="{FF2B5EF4-FFF2-40B4-BE49-F238E27FC236}">
              <a16:creationId xmlns:a16="http://schemas.microsoft.com/office/drawing/2014/main" id="{00000000-0008-0000-0600-00008A2BA2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114300</xdr:colOff>
      <xdr:row>0</xdr:row>
      <xdr:rowOff>180975</xdr:rowOff>
    </xdr:from>
    <xdr:ext cx="590550" cy="523875"/>
    <xdr:pic>
      <xdr:nvPicPr>
        <xdr:cNvPr id="5" name="image2.png" descr="Flechas con cheurón RTL">
          <a:hlinkClick xmlns:r="http://schemas.openxmlformats.org/officeDocument/2006/relationships" r:id="rId2"/>
          <a:extLst>
            <a:ext uri="{FF2B5EF4-FFF2-40B4-BE49-F238E27FC236}">
              <a16:creationId xmlns:a16="http://schemas.microsoft.com/office/drawing/2014/main" id="{5A2026D5-1CF9-4F03-B084-74211A340DA9}"/>
            </a:ext>
          </a:extLst>
        </xdr:cNvPr>
        <xdr:cNvPicPr preferRelativeResize="0"/>
      </xdr:nvPicPr>
      <xdr:blipFill>
        <a:blip xmlns:r="http://schemas.openxmlformats.org/officeDocument/2006/relationships" r:embed="rId3" cstate="print"/>
        <a:stretch>
          <a:fillRect/>
        </a:stretch>
      </xdr:blipFill>
      <xdr:spPr>
        <a:xfrm>
          <a:off x="381000" y="180975"/>
          <a:ext cx="590550" cy="523875"/>
        </a:xfrm>
        <a:prstGeom prst="rect">
          <a:avLst/>
        </a:prstGeom>
        <a:noFill/>
      </xdr:spPr>
    </xdr:pic>
    <xdr:clientData fLocksWithSheet="0"/>
  </xdr:oneCellAnchor>
  <xdr:twoCellAnchor editAs="oneCell">
    <xdr:from>
      <xdr:col>3</xdr:col>
      <xdr:colOff>400049</xdr:colOff>
      <xdr:row>0</xdr:row>
      <xdr:rowOff>0</xdr:rowOff>
    </xdr:from>
    <xdr:to>
      <xdr:col>10</xdr:col>
      <xdr:colOff>657224</xdr:colOff>
      <xdr:row>1</xdr:row>
      <xdr:rowOff>262844</xdr:rowOff>
    </xdr:to>
    <xdr:pic>
      <xdr:nvPicPr>
        <xdr:cNvPr id="6" name="Imagen 5">
          <a:extLst>
            <a:ext uri="{FF2B5EF4-FFF2-40B4-BE49-F238E27FC236}">
              <a16:creationId xmlns:a16="http://schemas.microsoft.com/office/drawing/2014/main" id="{60701D31-5EA4-41A7-BF4F-347E9EABBB5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95499" y="0"/>
          <a:ext cx="5372100" cy="85339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drive.google.com/file/d/1BIrCrWl1o0q-nlMNuqJ9o6KW9AyFYdtI/view" TargetMode="External"/><Relationship Id="rId7" Type="http://schemas.openxmlformats.org/officeDocument/2006/relationships/hyperlink" Target="https://drive.google.com/file/d/1gCZIDXYbWTek7xjPNMnFSafzC6vaPP58/view" TargetMode="External"/><Relationship Id="rId2" Type="http://schemas.openxmlformats.org/officeDocument/2006/relationships/hyperlink" Target="https://daruma.univalle.edu.co/app.php/document/viewPublic/index/197" TargetMode="External"/><Relationship Id="rId1" Type="http://schemas.openxmlformats.org/officeDocument/2006/relationships/hyperlink" Target="https://daruma.univalle.edu.co/app.php/document/viewPublic/index/197" TargetMode="External"/><Relationship Id="rId6" Type="http://schemas.openxmlformats.org/officeDocument/2006/relationships/hyperlink" Target="https://drive.google.com/file/d/1H6oO4bw8SAANVBO1mYifgN7E2Xan2_ck/edit" TargetMode="External"/><Relationship Id="rId5" Type="http://schemas.openxmlformats.org/officeDocument/2006/relationships/hyperlink" Target="https://drive.google.com/file/d/1BIrCrWl1o0q-nlMNuqJ9o6KW9AyFYdtI/view" TargetMode="External"/><Relationship Id="rId10" Type="http://schemas.openxmlformats.org/officeDocument/2006/relationships/comments" Target="../comments1.xml"/><Relationship Id="rId4" Type="http://schemas.openxmlformats.org/officeDocument/2006/relationships/hyperlink" Target="https://daruma.univalle.edu.co/app.php/document/viewPublic/index/197" TargetMode="External"/><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daruma.univalle.edu.co/app.php/document/viewPublic/index/248" TargetMode="External"/><Relationship Id="rId7" Type="http://schemas.openxmlformats.org/officeDocument/2006/relationships/vmlDrawing" Target="../drawings/vmlDrawing2.vml"/><Relationship Id="rId2" Type="http://schemas.openxmlformats.org/officeDocument/2006/relationships/hyperlink" Target="https://drive.google.com/file/d/0B-PUlafL-A4PU2VQV01LMFRDSE0/view" TargetMode="External"/><Relationship Id="rId1" Type="http://schemas.openxmlformats.org/officeDocument/2006/relationships/hyperlink" Target="https://drive.google.com/file/d/0B-PUlafL-A4PNy1EMUh0c0NkeEU/view" TargetMode="External"/><Relationship Id="rId6" Type="http://schemas.openxmlformats.org/officeDocument/2006/relationships/drawing" Target="../drawings/drawing4.xml"/><Relationship Id="rId5" Type="http://schemas.openxmlformats.org/officeDocument/2006/relationships/hyperlink" Target="https://drive.google.com/file/d/0B-PUlafL-A4POXA4ZVBnbHhvTDA/view" TargetMode="External"/><Relationship Id="rId4" Type="http://schemas.openxmlformats.org/officeDocument/2006/relationships/hyperlink" Target="http://secretariageneral.univalle.edu.co/manual-funcione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daruma.univalle.edu.co/app.php/document/viewPublic/index/299"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aruma.univalle.edu.co/app.php/document/viewPublic/index/299" TargetMode="External"/><Relationship Id="rId3" Type="http://schemas.openxmlformats.org/officeDocument/2006/relationships/hyperlink" Target="https://daruma.univalle.edu.co/app.php/document/viewPublic/index/320" TargetMode="External"/><Relationship Id="rId7" Type="http://schemas.openxmlformats.org/officeDocument/2006/relationships/hyperlink" Target="https://daruma.univalle.edu.co/app.php/document/viewPublic/index/299" TargetMode="External"/><Relationship Id="rId2" Type="http://schemas.openxmlformats.org/officeDocument/2006/relationships/hyperlink" Target="https://daruma.univalle.edu.co/app.php/document/viewPublic/index/320" TargetMode="External"/><Relationship Id="rId1" Type="http://schemas.openxmlformats.org/officeDocument/2006/relationships/hyperlink" Target="http://planeacion.univalle.edu.co/procesos-formatos-y-mejoramiento" TargetMode="External"/><Relationship Id="rId6" Type="http://schemas.openxmlformats.org/officeDocument/2006/relationships/hyperlink" Target="https://daruma.univalle.edu.co/app.php/document/viewPublic/index/320" TargetMode="External"/><Relationship Id="rId11" Type="http://schemas.openxmlformats.org/officeDocument/2006/relationships/drawing" Target="../drawings/drawing6.xml"/><Relationship Id="rId5" Type="http://schemas.openxmlformats.org/officeDocument/2006/relationships/hyperlink" Target="https://daruma.univalle.edu.co/app.php/document/viewPublic/index/320" TargetMode="External"/><Relationship Id="rId10" Type="http://schemas.openxmlformats.org/officeDocument/2006/relationships/hyperlink" Target="https://daruma.univalle.edu.co/app.php/document/viewPublic/index/299" TargetMode="External"/><Relationship Id="rId4" Type="http://schemas.openxmlformats.org/officeDocument/2006/relationships/hyperlink" Target="http://proxse16.univalle.edu.co/~planeacion/Analisis/Riesgos/Resolucion-3747-2017.pdf" TargetMode="External"/><Relationship Id="rId9" Type="http://schemas.openxmlformats.org/officeDocument/2006/relationships/hyperlink" Target="https://daruma.univalle.edu.co/app.php/document/viewPublic/index/299"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1000"/>
  <sheetViews>
    <sheetView showGridLines="0" workbookViewId="0"/>
  </sheetViews>
  <sheetFormatPr baseColWidth="10" defaultColWidth="12.625" defaultRowHeight="15" customHeight="1" x14ac:dyDescent="0.2"/>
  <cols>
    <col min="1" max="1" width="5.5" customWidth="1"/>
    <col min="2" max="26" width="9.375" customWidth="1"/>
  </cols>
  <sheetData>
    <row r="2" spans="2:13" x14ac:dyDescent="0.25">
      <c r="B2" s="1"/>
      <c r="C2" s="2"/>
      <c r="D2" s="2"/>
      <c r="E2" s="2"/>
      <c r="F2" s="2"/>
      <c r="G2" s="2"/>
      <c r="H2" s="2"/>
      <c r="I2" s="2"/>
      <c r="J2" s="2"/>
      <c r="K2" s="2"/>
      <c r="L2" s="2"/>
      <c r="M2" s="3"/>
    </row>
    <row r="3" spans="2:13" x14ac:dyDescent="0.25">
      <c r="B3" s="4"/>
      <c r="C3" s="5"/>
      <c r="D3" s="5"/>
      <c r="E3" s="5"/>
      <c r="F3" s="5"/>
      <c r="G3" s="5"/>
      <c r="H3" s="5"/>
      <c r="I3" s="5"/>
      <c r="J3" s="5"/>
      <c r="K3" s="5"/>
      <c r="L3" s="5"/>
      <c r="M3" s="6"/>
    </row>
    <row r="4" spans="2:13" x14ac:dyDescent="0.25">
      <c r="B4" s="4"/>
      <c r="C4" s="5"/>
      <c r="D4" s="5"/>
      <c r="E4" s="5"/>
      <c r="F4" s="5"/>
      <c r="G4" s="5"/>
      <c r="H4" s="5"/>
      <c r="I4" s="5"/>
      <c r="J4" s="5"/>
      <c r="K4" s="5"/>
      <c r="L4" s="5"/>
      <c r="M4" s="6"/>
    </row>
    <row r="5" spans="2:13" x14ac:dyDescent="0.25">
      <c r="B5" s="4"/>
      <c r="C5" s="5"/>
      <c r="D5" s="5"/>
      <c r="E5" s="5"/>
      <c r="F5" s="5"/>
      <c r="G5" s="5"/>
      <c r="H5" s="5"/>
      <c r="I5" s="5"/>
      <c r="J5" s="5"/>
      <c r="K5" s="5"/>
      <c r="L5" s="5"/>
      <c r="M5" s="6"/>
    </row>
    <row r="6" spans="2:13" x14ac:dyDescent="0.25">
      <c r="B6" s="4"/>
      <c r="C6" s="5"/>
      <c r="D6" s="5"/>
      <c r="E6" s="5"/>
      <c r="F6" s="5"/>
      <c r="G6" s="5"/>
      <c r="H6" s="5"/>
      <c r="I6" s="5"/>
      <c r="J6" s="5"/>
      <c r="K6" s="5"/>
      <c r="L6" s="5"/>
      <c r="M6" s="6"/>
    </row>
    <row r="7" spans="2:13" x14ac:dyDescent="0.25">
      <c r="B7" s="4"/>
      <c r="C7" s="5"/>
      <c r="D7" s="5"/>
      <c r="E7" s="5"/>
      <c r="F7" s="5"/>
      <c r="G7" s="5"/>
      <c r="H7" s="5"/>
      <c r="I7" s="5"/>
      <c r="J7" s="5"/>
      <c r="K7" s="5"/>
      <c r="L7" s="5"/>
      <c r="M7" s="6"/>
    </row>
    <row r="8" spans="2:13" x14ac:dyDescent="0.25">
      <c r="B8" s="4"/>
      <c r="C8" s="5"/>
      <c r="D8" s="5"/>
      <c r="E8" s="5"/>
      <c r="F8" s="5"/>
      <c r="G8" s="5"/>
      <c r="H8" s="5"/>
      <c r="I8" s="5"/>
      <c r="J8" s="5"/>
      <c r="K8" s="5"/>
      <c r="L8" s="5"/>
      <c r="M8" s="6"/>
    </row>
    <row r="9" spans="2:13" ht="57" customHeight="1" x14ac:dyDescent="0.25">
      <c r="B9" s="4"/>
      <c r="C9" s="5"/>
      <c r="D9" s="88" t="s">
        <v>0</v>
      </c>
      <c r="E9" s="89"/>
      <c r="F9" s="89"/>
      <c r="G9" s="89"/>
      <c r="H9" s="89"/>
      <c r="I9" s="89"/>
      <c r="J9" s="89"/>
      <c r="K9" s="89"/>
      <c r="L9" s="5"/>
      <c r="M9" s="6"/>
    </row>
    <row r="10" spans="2:13" x14ac:dyDescent="0.25">
      <c r="B10" s="4"/>
      <c r="C10" s="5"/>
      <c r="D10" s="90" t="s">
        <v>1</v>
      </c>
      <c r="E10" s="89"/>
      <c r="F10" s="89"/>
      <c r="G10" s="89"/>
      <c r="H10" s="89"/>
      <c r="I10" s="89"/>
      <c r="J10" s="89"/>
      <c r="K10" s="89"/>
      <c r="L10" s="5"/>
      <c r="M10" s="6"/>
    </row>
    <row r="11" spans="2:13" x14ac:dyDescent="0.25">
      <c r="B11" s="4"/>
      <c r="C11" s="5"/>
      <c r="D11" s="5"/>
      <c r="E11" s="5"/>
      <c r="F11" s="5"/>
      <c r="G11" s="5"/>
      <c r="H11" s="5"/>
      <c r="I11" s="5"/>
      <c r="J11" s="5"/>
      <c r="K11" s="5"/>
      <c r="L11" s="5"/>
      <c r="M11" s="6"/>
    </row>
    <row r="12" spans="2:13" x14ac:dyDescent="0.25">
      <c r="B12" s="4"/>
      <c r="C12" s="5"/>
      <c r="D12" s="5"/>
      <c r="E12" s="5"/>
      <c r="F12" s="5"/>
      <c r="G12" s="5"/>
      <c r="H12" s="5"/>
      <c r="I12" s="5"/>
      <c r="J12" s="5"/>
      <c r="K12" s="5"/>
      <c r="L12" s="5"/>
      <c r="M12" s="6"/>
    </row>
    <row r="13" spans="2:13" x14ac:dyDescent="0.25">
      <c r="B13" s="4"/>
      <c r="C13" s="5"/>
      <c r="D13" s="5"/>
      <c r="E13" s="5"/>
      <c r="F13" s="5"/>
      <c r="G13" s="5"/>
      <c r="H13" s="5"/>
      <c r="I13" s="5"/>
      <c r="J13" s="5"/>
      <c r="K13" s="5"/>
      <c r="L13" s="5"/>
      <c r="M13" s="6"/>
    </row>
    <row r="14" spans="2:13" x14ac:dyDescent="0.25">
      <c r="B14" s="4"/>
      <c r="C14" s="5"/>
      <c r="D14" s="5"/>
      <c r="E14" s="5"/>
      <c r="F14" s="5"/>
      <c r="G14" s="5"/>
      <c r="H14" s="5"/>
      <c r="I14" s="5"/>
      <c r="J14" s="5"/>
      <c r="K14" s="7"/>
      <c r="L14" s="7"/>
      <c r="M14" s="6"/>
    </row>
    <row r="15" spans="2:13" x14ac:dyDescent="0.25">
      <c r="B15" s="4"/>
      <c r="C15" s="5"/>
      <c r="D15" s="5"/>
      <c r="E15" s="5"/>
      <c r="F15" s="5"/>
      <c r="G15" s="5"/>
      <c r="H15" s="5"/>
      <c r="I15" s="5"/>
      <c r="J15" s="5"/>
      <c r="K15" s="7"/>
      <c r="L15" s="7"/>
      <c r="M15" s="6"/>
    </row>
    <row r="16" spans="2:13" x14ac:dyDescent="0.25">
      <c r="B16" s="4"/>
      <c r="C16" s="5"/>
      <c r="D16" s="5"/>
      <c r="E16" s="5"/>
      <c r="F16" s="5"/>
      <c r="G16" s="5"/>
      <c r="H16" s="5"/>
      <c r="I16" s="5"/>
      <c r="J16" s="5"/>
      <c r="K16" s="7"/>
      <c r="L16" s="7"/>
      <c r="M16" s="6"/>
    </row>
    <row r="17" spans="2:13" x14ac:dyDescent="0.25">
      <c r="B17" s="4"/>
      <c r="C17" s="5"/>
      <c r="D17" s="5"/>
      <c r="E17" s="5"/>
      <c r="F17" s="5"/>
      <c r="G17" s="5"/>
      <c r="H17" s="5"/>
      <c r="I17" s="5"/>
      <c r="J17" s="5"/>
      <c r="K17" s="7"/>
      <c r="L17" s="7"/>
      <c r="M17" s="6"/>
    </row>
    <row r="18" spans="2:13" x14ac:dyDescent="0.25">
      <c r="B18" s="4"/>
      <c r="C18" s="5"/>
      <c r="D18" s="5"/>
      <c r="E18" s="5"/>
      <c r="F18" s="5"/>
      <c r="G18" s="5"/>
      <c r="H18" s="5"/>
      <c r="I18" s="5"/>
      <c r="J18" s="5"/>
      <c r="K18" s="7"/>
      <c r="L18" s="7"/>
      <c r="M18" s="6"/>
    </row>
    <row r="19" spans="2:13" x14ac:dyDescent="0.25">
      <c r="B19" s="4"/>
      <c r="C19" s="5"/>
      <c r="D19" s="5"/>
      <c r="E19" s="5"/>
      <c r="F19" s="5"/>
      <c r="G19" s="5"/>
      <c r="H19" s="5"/>
      <c r="I19" s="5"/>
      <c r="J19" s="5"/>
      <c r="K19" s="5"/>
      <c r="L19" s="5"/>
      <c r="M19" s="6"/>
    </row>
    <row r="20" spans="2:13" x14ac:dyDescent="0.25">
      <c r="B20" s="4"/>
      <c r="C20" s="5"/>
      <c r="D20" s="5"/>
      <c r="E20" s="5"/>
      <c r="F20" s="5"/>
      <c r="G20" s="5"/>
      <c r="H20" s="5"/>
      <c r="I20" s="5"/>
      <c r="J20" s="5"/>
      <c r="K20" s="5"/>
      <c r="L20" s="5"/>
      <c r="M20" s="6"/>
    </row>
    <row r="21" spans="2:13" ht="15.75" customHeight="1" x14ac:dyDescent="0.25">
      <c r="B21" s="4"/>
      <c r="C21" s="5"/>
      <c r="D21" s="5"/>
      <c r="E21" s="5"/>
      <c r="F21" s="5"/>
      <c r="G21" s="5"/>
      <c r="H21" s="5"/>
      <c r="I21" s="5"/>
      <c r="J21" s="5"/>
      <c r="K21" s="5"/>
      <c r="L21" s="5"/>
      <c r="M21" s="6"/>
    </row>
    <row r="22" spans="2:13" ht="15.75" customHeight="1" x14ac:dyDescent="0.25">
      <c r="B22" s="4"/>
      <c r="C22" s="5"/>
      <c r="D22" s="5"/>
      <c r="E22" s="5"/>
      <c r="F22" s="5"/>
      <c r="G22" s="5"/>
      <c r="H22" s="5"/>
      <c r="I22" s="5"/>
      <c r="J22" s="5"/>
      <c r="K22" s="5"/>
      <c r="L22" s="5"/>
      <c r="M22" s="6"/>
    </row>
    <row r="23" spans="2:13" ht="15.75" customHeight="1" x14ac:dyDescent="0.25">
      <c r="B23" s="4"/>
      <c r="C23" s="5"/>
      <c r="D23" s="5"/>
      <c r="E23" s="5"/>
      <c r="F23" s="5"/>
      <c r="G23" s="5"/>
      <c r="H23" s="5"/>
      <c r="I23" s="5"/>
      <c r="J23" s="5"/>
      <c r="K23" s="5"/>
      <c r="L23" s="5"/>
      <c r="M23" s="6"/>
    </row>
    <row r="24" spans="2:13" ht="15.75" customHeight="1" x14ac:dyDescent="0.25">
      <c r="B24" s="4"/>
      <c r="C24" s="5"/>
      <c r="D24" s="5"/>
      <c r="E24" s="5"/>
      <c r="F24" s="5"/>
      <c r="G24" s="5"/>
      <c r="H24" s="5"/>
      <c r="I24" s="5"/>
      <c r="J24" s="5"/>
      <c r="K24" s="5"/>
      <c r="L24" s="5"/>
      <c r="M24" s="6"/>
    </row>
    <row r="25" spans="2:13" ht="15.75" customHeight="1" x14ac:dyDescent="0.25">
      <c r="B25" s="4"/>
      <c r="C25" s="5"/>
      <c r="D25" s="5"/>
      <c r="E25" s="5"/>
      <c r="F25" s="5"/>
      <c r="G25" s="5"/>
      <c r="H25" s="5"/>
      <c r="I25" s="5"/>
      <c r="J25" s="5"/>
      <c r="K25" s="5"/>
      <c r="L25" s="5"/>
      <c r="M25" s="6"/>
    </row>
    <row r="26" spans="2:13" ht="15.75" customHeight="1" x14ac:dyDescent="0.25">
      <c r="B26" s="4"/>
      <c r="C26" s="5"/>
      <c r="D26" s="5"/>
      <c r="E26" s="5"/>
      <c r="F26" s="5"/>
      <c r="G26" s="5"/>
      <c r="H26" s="5"/>
      <c r="I26" s="5"/>
      <c r="J26" s="5"/>
      <c r="K26" s="5"/>
      <c r="L26" s="5"/>
      <c r="M26" s="6"/>
    </row>
    <row r="27" spans="2:13" ht="15.75" customHeight="1" x14ac:dyDescent="0.25">
      <c r="B27" s="4"/>
      <c r="C27" s="5"/>
      <c r="D27" s="5"/>
      <c r="E27" s="5"/>
      <c r="F27" s="5"/>
      <c r="G27" s="5"/>
      <c r="H27" s="5"/>
      <c r="I27" s="5"/>
      <c r="J27" s="5"/>
      <c r="K27" s="5"/>
      <c r="L27" s="5"/>
      <c r="M27" s="6"/>
    </row>
    <row r="28" spans="2:13" ht="15.75" customHeight="1" x14ac:dyDescent="0.25">
      <c r="B28" s="4"/>
      <c r="C28" s="5"/>
      <c r="D28" s="5"/>
      <c r="E28" s="5"/>
      <c r="F28" s="5"/>
      <c r="G28" s="5"/>
      <c r="H28" s="5"/>
      <c r="I28" s="5"/>
      <c r="J28" s="5"/>
      <c r="K28" s="5"/>
      <c r="L28" s="5"/>
      <c r="M28" s="6"/>
    </row>
    <row r="29" spans="2:13" ht="15.75" customHeight="1" x14ac:dyDescent="0.25">
      <c r="B29" s="4"/>
      <c r="C29" s="5"/>
      <c r="D29" s="5"/>
      <c r="E29" s="5"/>
      <c r="F29" s="5"/>
      <c r="G29" s="5"/>
      <c r="H29" s="5"/>
      <c r="I29" s="5"/>
      <c r="J29" s="5"/>
      <c r="K29" s="5"/>
      <c r="L29" s="5"/>
      <c r="M29" s="6"/>
    </row>
    <row r="30" spans="2:13" ht="15.75" customHeight="1" x14ac:dyDescent="0.25">
      <c r="B30" s="4"/>
      <c r="C30" s="5"/>
      <c r="D30" s="5"/>
      <c r="E30" s="5"/>
      <c r="F30" s="5"/>
      <c r="G30" s="5"/>
      <c r="H30" s="5"/>
      <c r="I30" s="5"/>
      <c r="J30" s="5"/>
      <c r="K30" s="5"/>
      <c r="L30" s="5"/>
      <c r="M30" s="6"/>
    </row>
    <row r="31" spans="2:13" ht="15.75" customHeight="1" x14ac:dyDescent="0.25">
      <c r="B31" s="4"/>
      <c r="C31" s="5"/>
      <c r="D31" s="5"/>
      <c r="E31" s="5"/>
      <c r="F31" s="5"/>
      <c r="G31" s="5"/>
      <c r="H31" s="5"/>
      <c r="I31" s="5"/>
      <c r="J31" s="5"/>
      <c r="K31" s="5"/>
      <c r="L31" s="5"/>
      <c r="M31" s="6"/>
    </row>
    <row r="32" spans="2:13" ht="15.75" customHeight="1" x14ac:dyDescent="0.25">
      <c r="B32" s="4"/>
      <c r="C32" s="5"/>
      <c r="D32" s="5"/>
      <c r="E32" s="5"/>
      <c r="F32" s="5"/>
      <c r="G32" s="5"/>
      <c r="H32" s="5"/>
      <c r="I32" s="5"/>
      <c r="J32" s="5"/>
      <c r="K32" s="5"/>
      <c r="L32" s="5"/>
      <c r="M32" s="6"/>
    </row>
    <row r="33" spans="2:13" ht="15.75" customHeight="1" x14ac:dyDescent="0.25">
      <c r="B33" s="4"/>
      <c r="C33" s="5"/>
      <c r="D33" s="5"/>
      <c r="E33" s="5"/>
      <c r="F33" s="5"/>
      <c r="G33" s="5"/>
      <c r="H33" s="5"/>
      <c r="I33" s="5"/>
      <c r="J33" s="5"/>
      <c r="K33" s="5"/>
      <c r="L33" s="5"/>
      <c r="M33" s="6"/>
    </row>
    <row r="34" spans="2:13" ht="15.75" customHeight="1" x14ac:dyDescent="0.25">
      <c r="B34" s="4"/>
      <c r="C34" s="5"/>
      <c r="D34" s="5"/>
      <c r="E34" s="5"/>
      <c r="F34" s="5"/>
      <c r="G34" s="5"/>
      <c r="H34" s="5"/>
      <c r="I34" s="5"/>
      <c r="J34" s="5"/>
      <c r="K34" s="5"/>
      <c r="L34" s="5"/>
      <c r="M34" s="6"/>
    </row>
    <row r="35" spans="2:13" ht="15.75" customHeight="1" x14ac:dyDescent="0.25">
      <c r="B35" s="4"/>
      <c r="C35" s="5"/>
      <c r="D35" s="5"/>
      <c r="E35" s="5"/>
      <c r="F35" s="5"/>
      <c r="G35" s="5"/>
      <c r="H35" s="5"/>
      <c r="I35" s="5"/>
      <c r="J35" s="5"/>
      <c r="K35" s="5"/>
      <c r="L35" s="5"/>
      <c r="M35" s="6"/>
    </row>
    <row r="36" spans="2:13" ht="15.75" customHeight="1" x14ac:dyDescent="0.25">
      <c r="B36" s="4"/>
      <c r="C36" s="5"/>
      <c r="D36" s="5"/>
      <c r="E36" s="5"/>
      <c r="F36" s="5"/>
      <c r="G36" s="5"/>
      <c r="H36" s="5"/>
      <c r="I36" s="5"/>
      <c r="J36" s="5"/>
      <c r="K36" s="5"/>
      <c r="L36" s="5"/>
      <c r="M36" s="6"/>
    </row>
    <row r="37" spans="2:13" ht="15.75" customHeight="1" x14ac:dyDescent="0.25">
      <c r="B37" s="4"/>
      <c r="C37" s="5"/>
      <c r="D37" s="5"/>
      <c r="E37" s="5"/>
      <c r="F37" s="5"/>
      <c r="G37" s="5"/>
      <c r="H37" s="5"/>
      <c r="I37" s="5"/>
      <c r="J37" s="5"/>
      <c r="K37" s="5"/>
      <c r="L37" s="5"/>
      <c r="M37" s="6"/>
    </row>
    <row r="38" spans="2:13" ht="15.75" customHeight="1" x14ac:dyDescent="0.25">
      <c r="B38" s="4"/>
      <c r="C38" s="5"/>
      <c r="D38" s="5"/>
      <c r="E38" s="5"/>
      <c r="F38" s="5"/>
      <c r="G38" s="5"/>
      <c r="H38" s="5"/>
      <c r="I38" s="5"/>
      <c r="J38" s="5"/>
      <c r="K38" s="5"/>
      <c r="L38" s="5"/>
      <c r="M38" s="6"/>
    </row>
    <row r="39" spans="2:13" ht="15.75" customHeight="1" x14ac:dyDescent="0.25">
      <c r="B39" s="4"/>
      <c r="C39" s="5"/>
      <c r="D39" s="5"/>
      <c r="E39" s="5"/>
      <c r="F39" s="5"/>
      <c r="G39" s="5"/>
      <c r="H39" s="5"/>
      <c r="I39" s="5"/>
      <c r="J39" s="5"/>
      <c r="K39" s="5"/>
      <c r="L39" s="5"/>
      <c r="M39" s="6"/>
    </row>
    <row r="40" spans="2:13" ht="15.75" customHeight="1" x14ac:dyDescent="0.25">
      <c r="B40" s="4"/>
      <c r="C40" s="5"/>
      <c r="D40" s="5"/>
      <c r="E40" s="5"/>
      <c r="F40" s="5"/>
      <c r="G40" s="5"/>
      <c r="H40" s="5"/>
      <c r="I40" s="5"/>
      <c r="J40" s="5"/>
      <c r="K40" s="5"/>
      <c r="L40" s="5"/>
      <c r="M40" s="6"/>
    </row>
    <row r="41" spans="2:13" ht="15.75" customHeight="1" x14ac:dyDescent="0.25">
      <c r="B41" s="4"/>
      <c r="C41" s="5"/>
      <c r="D41" s="5"/>
      <c r="E41" s="5"/>
      <c r="F41" s="5"/>
      <c r="G41" s="5"/>
      <c r="H41" s="5"/>
      <c r="I41" s="5"/>
      <c r="J41" s="5"/>
      <c r="K41" s="5"/>
      <c r="L41" s="5"/>
      <c r="M41" s="6"/>
    </row>
    <row r="42" spans="2:13" ht="15.75" customHeight="1" x14ac:dyDescent="0.25">
      <c r="B42" s="4"/>
      <c r="C42" s="5"/>
      <c r="D42" s="5"/>
      <c r="E42" s="5"/>
      <c r="F42" s="5"/>
      <c r="G42" s="5"/>
      <c r="H42" s="5"/>
      <c r="I42" s="5"/>
      <c r="J42" s="5"/>
      <c r="K42" s="5"/>
      <c r="L42" s="5"/>
      <c r="M42" s="6"/>
    </row>
    <row r="43" spans="2:13" ht="15.75" customHeight="1" x14ac:dyDescent="0.25">
      <c r="B43" s="4"/>
      <c r="C43" s="5"/>
      <c r="D43" s="5"/>
      <c r="E43" s="5"/>
      <c r="F43" s="5"/>
      <c r="G43" s="5"/>
      <c r="H43" s="5"/>
      <c r="I43" s="5"/>
      <c r="J43" s="5"/>
      <c r="K43" s="5"/>
      <c r="L43" s="5"/>
      <c r="M43" s="6"/>
    </row>
    <row r="44" spans="2:13" ht="15.75" customHeight="1" x14ac:dyDescent="0.25">
      <c r="B44" s="4"/>
      <c r="C44" s="5"/>
      <c r="D44" s="5"/>
      <c r="E44" s="5"/>
      <c r="F44" s="5"/>
      <c r="G44" s="5"/>
      <c r="H44" s="5"/>
      <c r="I44" s="5"/>
      <c r="J44" s="5"/>
      <c r="K44" s="5"/>
      <c r="L44" s="5"/>
      <c r="M44" s="6"/>
    </row>
    <row r="45" spans="2:13" ht="15.75" customHeight="1" x14ac:dyDescent="0.25">
      <c r="B45" s="4"/>
      <c r="C45" s="5"/>
      <c r="D45" s="5"/>
      <c r="E45" s="5"/>
      <c r="F45" s="5"/>
      <c r="G45" s="5"/>
      <c r="H45" s="5"/>
      <c r="I45" s="5"/>
      <c r="J45" s="5"/>
      <c r="K45" s="5"/>
      <c r="L45" s="5"/>
      <c r="M45" s="6"/>
    </row>
    <row r="46" spans="2:13" ht="15.75" customHeight="1" x14ac:dyDescent="0.25">
      <c r="B46" s="4"/>
      <c r="C46" s="5"/>
      <c r="D46" s="5"/>
      <c r="E46" s="5"/>
      <c r="F46" s="5"/>
      <c r="G46" s="5"/>
      <c r="H46" s="5"/>
      <c r="I46" s="5"/>
      <c r="J46" s="5"/>
      <c r="K46" s="5"/>
      <c r="L46" s="5"/>
      <c r="M46" s="6"/>
    </row>
    <row r="47" spans="2:13" ht="15.75" customHeight="1" x14ac:dyDescent="0.25">
      <c r="B47" s="4"/>
      <c r="C47" s="5"/>
      <c r="D47" s="5"/>
      <c r="E47" s="5"/>
      <c r="F47" s="5"/>
      <c r="G47" s="5"/>
      <c r="H47" s="5"/>
      <c r="I47" s="5"/>
      <c r="J47" s="5"/>
      <c r="K47" s="5"/>
      <c r="L47" s="5"/>
      <c r="M47" s="6"/>
    </row>
    <row r="48" spans="2:13" ht="15.75" customHeight="1" x14ac:dyDescent="0.25">
      <c r="B48" s="4"/>
      <c r="C48" s="5"/>
      <c r="D48" s="5"/>
      <c r="E48" s="5"/>
      <c r="F48" s="5"/>
      <c r="G48" s="5"/>
      <c r="H48" s="5"/>
      <c r="I48" s="5"/>
      <c r="J48" s="5"/>
      <c r="K48" s="5"/>
      <c r="L48" s="5"/>
      <c r="M48" s="6"/>
    </row>
    <row r="49" spans="2:13" ht="15.75" customHeight="1" x14ac:dyDescent="0.25">
      <c r="B49" s="4"/>
      <c r="C49" s="5"/>
      <c r="D49" s="5"/>
      <c r="E49" s="5"/>
      <c r="F49" s="5"/>
      <c r="G49" s="5"/>
      <c r="H49" s="5"/>
      <c r="I49" s="5"/>
      <c r="J49" s="5"/>
      <c r="K49" s="5"/>
      <c r="L49" s="5"/>
      <c r="M49" s="6"/>
    </row>
    <row r="50" spans="2:13" ht="15.75" customHeight="1" x14ac:dyDescent="0.25">
      <c r="B50" s="4"/>
      <c r="C50" s="5"/>
      <c r="D50" s="5"/>
      <c r="E50" s="5"/>
      <c r="F50" s="5"/>
      <c r="G50" s="5"/>
      <c r="H50" s="5"/>
      <c r="I50" s="5"/>
      <c r="J50" s="5"/>
      <c r="K50" s="5"/>
      <c r="L50" s="5"/>
      <c r="M50" s="6"/>
    </row>
    <row r="51" spans="2:13" ht="15.75" customHeight="1" x14ac:dyDescent="0.25">
      <c r="B51" s="4"/>
      <c r="C51" s="5"/>
      <c r="D51" s="5"/>
      <c r="E51" s="5"/>
      <c r="F51" s="5"/>
      <c r="G51" s="5"/>
      <c r="H51" s="5"/>
      <c r="I51" s="5"/>
      <c r="J51" s="5"/>
      <c r="K51" s="5"/>
      <c r="L51" s="5"/>
      <c r="M51" s="6"/>
    </row>
    <row r="52" spans="2:13" ht="15.75" customHeight="1" x14ac:dyDescent="0.25">
      <c r="B52" s="8"/>
      <c r="C52" s="9"/>
      <c r="D52" s="9"/>
      <c r="E52" s="9"/>
      <c r="F52" s="9"/>
      <c r="G52" s="9"/>
      <c r="H52" s="9"/>
      <c r="I52" s="9"/>
      <c r="J52" s="9"/>
      <c r="K52" s="9"/>
      <c r="L52" s="9"/>
      <c r="M52" s="10"/>
    </row>
    <row r="53" spans="2:13" ht="15.75" customHeight="1" x14ac:dyDescent="0.2"/>
    <row r="54" spans="2:13" ht="15.75" customHeight="1" x14ac:dyDescent="0.2"/>
    <row r="55" spans="2:13" ht="15.75" customHeight="1" x14ac:dyDescent="0.2"/>
    <row r="56" spans="2:13" ht="15.75" customHeight="1" x14ac:dyDescent="0.2"/>
    <row r="57" spans="2:13" ht="15.75" customHeight="1" x14ac:dyDescent="0.2"/>
    <row r="58" spans="2:13" ht="15.75" customHeight="1" x14ac:dyDescent="0.2"/>
    <row r="59" spans="2:13" ht="15.75" customHeight="1" x14ac:dyDescent="0.2"/>
    <row r="60" spans="2:13" ht="15.75" customHeight="1" x14ac:dyDescent="0.2"/>
    <row r="61" spans="2:13" ht="15.75" customHeight="1" x14ac:dyDescent="0.2"/>
    <row r="62" spans="2:13" ht="15.75" customHeight="1" x14ac:dyDescent="0.2"/>
    <row r="63" spans="2:13" ht="15.75" customHeight="1" x14ac:dyDescent="0.2"/>
    <row r="64" spans="2:13"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spans="1:26" ht="15.75" customHeight="1" x14ac:dyDescent="0.2"/>
    <row r="146" spans="1:26" ht="15.75" customHeight="1" x14ac:dyDescent="0.2"/>
    <row r="147" spans="1:26" ht="15.75" customHeight="1" x14ac:dyDescent="0.2"/>
    <row r="148" spans="1:26" ht="15.75" customHeight="1" x14ac:dyDescent="0.2"/>
    <row r="149" spans="1:26" ht="15.75" customHeight="1" x14ac:dyDescent="0.2"/>
    <row r="150" spans="1:26" ht="15.75" customHeight="1" x14ac:dyDescent="0.2"/>
    <row r="151" spans="1:26" ht="15.75" customHeight="1" x14ac:dyDescent="0.2"/>
    <row r="152" spans="1:26" ht="15.75" customHeight="1" x14ac:dyDescent="0.2"/>
    <row r="153" spans="1:26" ht="15.75" customHeight="1" x14ac:dyDescent="0.2"/>
    <row r="154" spans="1:26" ht="15.75" customHeight="1" x14ac:dyDescent="0.2"/>
    <row r="155" spans="1:26" ht="15.75" customHeight="1" x14ac:dyDescent="0.2"/>
    <row r="156" spans="1:26" ht="15.75" customHeight="1" x14ac:dyDescent="0.2"/>
    <row r="157" spans="1:26" ht="15.75" customHeight="1" x14ac:dyDescent="0.2"/>
    <row r="158" spans="1:26" ht="15.75" customHeight="1" x14ac:dyDescent="0.2"/>
    <row r="159" spans="1:26" ht="15.75" customHeight="1" x14ac:dyDescent="0.2"/>
    <row r="160" spans="1:26" ht="55.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spans="1:26" ht="15.75" customHeight="1" x14ac:dyDescent="0.2"/>
    <row r="258" spans="1:26" ht="15.75" customHeight="1" x14ac:dyDescent="0.2"/>
    <row r="259" spans="1:26" ht="15.75" customHeight="1" x14ac:dyDescent="0.2"/>
    <row r="260" spans="1:26" ht="15.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
    <row r="262" spans="1:26" ht="15.75" customHeight="1" x14ac:dyDescent="0.2"/>
    <row r="263" spans="1:26" ht="15.75" customHeight="1" x14ac:dyDescent="0.2"/>
    <row r="264" spans="1:26" ht="15.75" customHeight="1" x14ac:dyDescent="0.2"/>
    <row r="265" spans="1:26" ht="15.75" customHeight="1" x14ac:dyDescent="0.2"/>
    <row r="266" spans="1:26" ht="15.75" customHeight="1" x14ac:dyDescent="0.2"/>
    <row r="267" spans="1:26" ht="15.75" customHeight="1" x14ac:dyDescent="0.2"/>
    <row r="268" spans="1:26" ht="15.75" customHeight="1" x14ac:dyDescent="0.2"/>
    <row r="269" spans="1:26" ht="15.75" customHeight="1" x14ac:dyDescent="0.2"/>
    <row r="270" spans="1:26" ht="15.75" customHeight="1" x14ac:dyDescent="0.2"/>
    <row r="271" spans="1:26" ht="15.75" customHeight="1" x14ac:dyDescent="0.2"/>
    <row r="272" spans="1:2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D9:K9"/>
    <mergeCell ref="D10:K1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0"/>
  <sheetViews>
    <sheetView showGridLines="0" topLeftCell="F23" workbookViewId="0">
      <selection activeCell="M24" sqref="M24"/>
    </sheetView>
  </sheetViews>
  <sheetFormatPr baseColWidth="10" defaultColWidth="12.625" defaultRowHeight="15" customHeight="1" x14ac:dyDescent="0.2"/>
  <cols>
    <col min="1" max="1" width="4.875" customWidth="1"/>
    <col min="2" max="2" width="10" customWidth="1"/>
    <col min="3" max="3" width="62.875" customWidth="1"/>
    <col min="4" max="4" width="38" customWidth="1"/>
    <col min="5" max="5" width="10.75" customWidth="1"/>
    <col min="6" max="6" width="25.125" customWidth="1"/>
    <col min="7" max="7" width="22.375" customWidth="1"/>
    <col min="8" max="8" width="12.625" customWidth="1"/>
    <col min="9" max="9" width="14.25" customWidth="1"/>
    <col min="10" max="10" width="13.625" customWidth="1"/>
    <col min="11" max="11" width="14.125" customWidth="1"/>
    <col min="12" max="12" width="11.625" customWidth="1"/>
    <col min="13" max="13" width="14.125" customWidth="1"/>
    <col min="14" max="14" width="46.5" customWidth="1"/>
    <col min="15" max="27" width="9.375" customWidth="1"/>
  </cols>
  <sheetData>
    <row r="1" spans="1:27" x14ac:dyDescent="0.2">
      <c r="A1" s="7"/>
      <c r="B1" s="7"/>
      <c r="C1" s="7"/>
      <c r="D1" s="7"/>
      <c r="E1" s="7"/>
      <c r="F1" s="7"/>
      <c r="G1" s="7"/>
      <c r="H1" s="7"/>
      <c r="I1" s="7"/>
      <c r="J1" s="7"/>
      <c r="K1" s="7"/>
      <c r="L1" s="7"/>
      <c r="M1" s="7"/>
      <c r="N1" s="7"/>
      <c r="O1" s="7"/>
      <c r="P1" s="7"/>
      <c r="Q1" s="7"/>
      <c r="R1" s="7"/>
      <c r="S1" s="7"/>
      <c r="T1" s="7"/>
      <c r="U1" s="7"/>
      <c r="V1" s="7"/>
      <c r="W1" s="7"/>
      <c r="X1" s="7"/>
      <c r="Y1" s="7"/>
      <c r="Z1" s="7"/>
      <c r="AA1" s="7"/>
    </row>
    <row r="2" spans="1:27" x14ac:dyDescent="0.2">
      <c r="A2" s="7"/>
      <c r="B2" s="7"/>
      <c r="C2" s="7"/>
      <c r="D2" s="7"/>
      <c r="E2" s="7"/>
      <c r="F2" s="7"/>
      <c r="G2" s="7"/>
      <c r="H2" s="7"/>
      <c r="I2" s="7"/>
      <c r="J2" s="7"/>
      <c r="K2" s="7"/>
      <c r="L2" s="7"/>
      <c r="M2" s="7"/>
      <c r="N2" s="7"/>
      <c r="O2" s="7"/>
      <c r="P2" s="7"/>
      <c r="Q2" s="7"/>
      <c r="R2" s="7"/>
      <c r="S2" s="7"/>
      <c r="T2" s="7"/>
      <c r="U2" s="7"/>
      <c r="V2" s="7"/>
      <c r="W2" s="7"/>
      <c r="X2" s="7"/>
      <c r="Y2" s="7"/>
      <c r="Z2" s="7"/>
      <c r="AA2" s="7"/>
    </row>
    <row r="3" spans="1:27" ht="15" customHeight="1" x14ac:dyDescent="0.2">
      <c r="A3" s="7"/>
      <c r="B3" s="7"/>
      <c r="C3" s="94" t="s">
        <v>2</v>
      </c>
      <c r="D3" s="94"/>
      <c r="E3" s="94"/>
      <c r="F3" s="94"/>
      <c r="G3" s="94"/>
      <c r="H3" s="94"/>
      <c r="I3" s="94"/>
      <c r="J3" s="94"/>
      <c r="K3" s="94"/>
      <c r="L3" s="94"/>
      <c r="M3" s="94"/>
      <c r="N3" s="94"/>
      <c r="O3" s="7"/>
      <c r="P3" s="7"/>
      <c r="Q3" s="7"/>
      <c r="R3" s="7"/>
      <c r="S3" s="7"/>
      <c r="T3" s="7"/>
      <c r="U3" s="7"/>
      <c r="V3" s="7"/>
      <c r="W3" s="7"/>
      <c r="X3" s="7"/>
      <c r="Y3" s="7"/>
      <c r="Z3" s="7"/>
      <c r="AA3" s="7"/>
    </row>
    <row r="4" spans="1:27" ht="15" customHeight="1" x14ac:dyDescent="0.2">
      <c r="A4" s="7"/>
      <c r="B4" s="7"/>
      <c r="C4" s="94"/>
      <c r="D4" s="94"/>
      <c r="E4" s="94"/>
      <c r="F4" s="94"/>
      <c r="G4" s="94"/>
      <c r="H4" s="94"/>
      <c r="I4" s="94"/>
      <c r="J4" s="94"/>
      <c r="K4" s="94"/>
      <c r="L4" s="94"/>
      <c r="M4" s="94"/>
      <c r="N4" s="94"/>
      <c r="O4" s="7"/>
      <c r="P4" s="7"/>
      <c r="Q4" s="7"/>
      <c r="R4" s="7"/>
      <c r="S4" s="7"/>
      <c r="T4" s="7"/>
      <c r="U4" s="7"/>
      <c r="V4" s="7"/>
      <c r="W4" s="7"/>
      <c r="X4" s="7"/>
      <c r="Y4" s="7"/>
      <c r="Z4" s="7"/>
      <c r="AA4" s="7"/>
    </row>
    <row r="5" spans="1:27" x14ac:dyDescent="0.2">
      <c r="A5" s="7"/>
      <c r="B5" s="7"/>
      <c r="C5" s="94"/>
      <c r="D5" s="94"/>
      <c r="E5" s="94"/>
      <c r="F5" s="94"/>
      <c r="G5" s="94"/>
      <c r="H5" s="94"/>
      <c r="I5" s="94"/>
      <c r="J5" s="94"/>
      <c r="K5" s="94"/>
      <c r="L5" s="94"/>
      <c r="M5" s="94"/>
      <c r="N5" s="94"/>
      <c r="O5" s="7"/>
      <c r="P5" s="7"/>
      <c r="Q5" s="7"/>
      <c r="R5" s="7"/>
      <c r="S5" s="7"/>
      <c r="T5" s="7"/>
      <c r="U5" s="7"/>
      <c r="V5" s="7"/>
      <c r="W5" s="7"/>
      <c r="X5" s="7"/>
      <c r="Y5" s="7"/>
      <c r="Z5" s="7"/>
      <c r="AA5" s="7"/>
    </row>
    <row r="6" spans="1:27" x14ac:dyDescent="0.2">
      <c r="A6" s="7"/>
      <c r="B6" s="7"/>
      <c r="C6" s="7"/>
      <c r="D6" s="7"/>
      <c r="E6" s="7"/>
      <c r="F6" s="7"/>
      <c r="G6" s="7"/>
      <c r="H6" s="7"/>
      <c r="I6" s="7"/>
      <c r="J6" s="7"/>
      <c r="K6" s="7"/>
      <c r="L6" s="7"/>
      <c r="M6" s="7"/>
      <c r="N6" s="7"/>
      <c r="O6" s="7"/>
      <c r="P6" s="7"/>
      <c r="Q6" s="7"/>
      <c r="R6" s="7"/>
      <c r="S6" s="7"/>
      <c r="T6" s="7"/>
      <c r="U6" s="7"/>
      <c r="V6" s="7"/>
      <c r="W6" s="7"/>
      <c r="X6" s="7"/>
      <c r="Y6" s="7"/>
      <c r="Z6" s="7"/>
      <c r="AA6" s="7"/>
    </row>
    <row r="7" spans="1:27" x14ac:dyDescent="0.2">
      <c r="A7" s="7"/>
      <c r="B7" s="7"/>
      <c r="C7" s="7"/>
      <c r="D7" s="7"/>
      <c r="E7" s="7"/>
      <c r="F7" s="7"/>
      <c r="G7" s="7"/>
      <c r="H7" s="7"/>
      <c r="I7" s="7"/>
      <c r="J7" s="7"/>
      <c r="K7" s="7"/>
      <c r="L7" s="7"/>
      <c r="M7" s="7"/>
      <c r="N7" s="7"/>
      <c r="O7" s="7"/>
      <c r="P7" s="7"/>
      <c r="Q7" s="7"/>
      <c r="R7" s="7"/>
      <c r="S7" s="7"/>
      <c r="T7" s="7"/>
      <c r="U7" s="7"/>
      <c r="V7" s="7"/>
      <c r="W7" s="7"/>
      <c r="X7" s="7"/>
      <c r="Y7" s="7"/>
      <c r="Z7" s="7"/>
      <c r="AA7" s="7"/>
    </row>
    <row r="8" spans="1:27" x14ac:dyDescent="0.2">
      <c r="A8" s="7"/>
      <c r="B8" s="12" t="s">
        <v>3</v>
      </c>
      <c r="C8" s="12"/>
      <c r="D8" s="7"/>
      <c r="E8" s="7"/>
      <c r="F8" s="7"/>
      <c r="G8" s="7"/>
      <c r="H8" s="7"/>
      <c r="I8" s="7"/>
      <c r="J8" s="7"/>
      <c r="K8" s="7"/>
      <c r="L8" s="7"/>
      <c r="M8" s="7"/>
      <c r="N8" s="7"/>
      <c r="O8" s="7"/>
      <c r="P8" s="7"/>
      <c r="Q8" s="7"/>
      <c r="R8" s="7"/>
      <c r="S8" s="7"/>
      <c r="T8" s="7"/>
      <c r="U8" s="7"/>
      <c r="V8" s="7"/>
      <c r="W8" s="7"/>
      <c r="X8" s="7"/>
      <c r="Y8" s="7"/>
      <c r="Z8" s="7"/>
      <c r="AA8" s="7"/>
    </row>
    <row r="9" spans="1:27" x14ac:dyDescent="0.2">
      <c r="A9" s="7"/>
      <c r="B9" s="12" t="s">
        <v>4</v>
      </c>
      <c r="C9" s="13"/>
      <c r="D9" s="7"/>
      <c r="E9" s="7"/>
      <c r="F9" s="7"/>
      <c r="G9" s="7"/>
      <c r="H9" s="7"/>
      <c r="I9" s="7"/>
      <c r="J9" s="7"/>
      <c r="K9" s="7"/>
      <c r="L9" s="7"/>
      <c r="M9" s="7"/>
      <c r="N9" s="7"/>
      <c r="O9" s="7"/>
      <c r="P9" s="7"/>
      <c r="Q9" s="7"/>
      <c r="R9" s="7"/>
      <c r="S9" s="7"/>
      <c r="T9" s="7"/>
      <c r="U9" s="7"/>
      <c r="V9" s="7"/>
      <c r="W9" s="7"/>
      <c r="X9" s="7"/>
      <c r="Y9" s="7"/>
      <c r="Z9" s="7"/>
      <c r="AA9" s="7"/>
    </row>
    <row r="10" spans="1:27" x14ac:dyDescent="0.2">
      <c r="A10" s="7"/>
      <c r="B10" s="12" t="s">
        <v>5</v>
      </c>
      <c r="C10" s="13"/>
      <c r="D10" s="7"/>
      <c r="E10" s="7"/>
      <c r="F10" s="7"/>
      <c r="G10" s="7"/>
      <c r="H10" s="7"/>
      <c r="I10" s="7"/>
      <c r="J10" s="7"/>
      <c r="K10" s="7"/>
      <c r="L10" s="7"/>
      <c r="M10" s="7"/>
      <c r="N10" s="7"/>
      <c r="O10" s="7"/>
      <c r="P10" s="7"/>
      <c r="Q10" s="7"/>
      <c r="R10" s="7"/>
      <c r="S10" s="7"/>
      <c r="T10" s="7"/>
      <c r="U10" s="7"/>
      <c r="V10" s="7"/>
      <c r="W10" s="7"/>
      <c r="X10" s="7"/>
      <c r="Y10" s="7"/>
      <c r="Z10" s="7"/>
      <c r="AA10" s="7"/>
    </row>
    <row r="11" spans="1:27"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row>
    <row r="12" spans="1:27" ht="38.25" customHeight="1" x14ac:dyDescent="0.2">
      <c r="A12" s="7"/>
      <c r="B12" s="14" t="s">
        <v>6</v>
      </c>
      <c r="C12" s="14" t="s">
        <v>7</v>
      </c>
      <c r="D12" s="15" t="s">
        <v>8</v>
      </c>
      <c r="E12" s="14" t="s">
        <v>9</v>
      </c>
      <c r="F12" s="14" t="s">
        <v>10</v>
      </c>
      <c r="G12" s="14" t="s">
        <v>11</v>
      </c>
      <c r="H12" s="14" t="s">
        <v>12</v>
      </c>
      <c r="I12" s="14" t="s">
        <v>13</v>
      </c>
      <c r="J12" s="14" t="s">
        <v>14</v>
      </c>
      <c r="K12" s="14" t="s">
        <v>15</v>
      </c>
      <c r="L12" s="16" t="s">
        <v>16</v>
      </c>
      <c r="M12" s="16" t="s">
        <v>17</v>
      </c>
      <c r="N12" s="14" t="s">
        <v>18</v>
      </c>
      <c r="O12" s="7"/>
      <c r="P12" s="7"/>
      <c r="Q12" s="7"/>
      <c r="R12" s="7"/>
      <c r="S12" s="7"/>
      <c r="T12" s="7"/>
      <c r="U12" s="7"/>
      <c r="V12" s="7"/>
      <c r="W12" s="7"/>
      <c r="X12" s="7"/>
      <c r="Y12" s="7"/>
      <c r="Z12" s="7"/>
      <c r="AA12" s="7"/>
    </row>
    <row r="13" spans="1:27" x14ac:dyDescent="0.2">
      <c r="A13" s="7"/>
      <c r="B13" s="14" t="s">
        <v>19</v>
      </c>
      <c r="C13" s="17" t="s">
        <v>20</v>
      </c>
      <c r="D13" s="17"/>
      <c r="E13" s="17"/>
      <c r="F13" s="18"/>
      <c r="G13" s="18"/>
      <c r="H13" s="18"/>
      <c r="I13" s="18"/>
      <c r="J13" s="18"/>
      <c r="K13" s="18"/>
      <c r="L13" s="19"/>
      <c r="M13" s="19"/>
      <c r="N13" s="18"/>
      <c r="O13" s="7"/>
      <c r="P13" s="7"/>
      <c r="Q13" s="7"/>
      <c r="R13" s="7"/>
      <c r="S13" s="7"/>
      <c r="T13" s="7"/>
      <c r="U13" s="7"/>
      <c r="V13" s="7"/>
      <c r="W13" s="7"/>
      <c r="X13" s="7"/>
      <c r="Y13" s="7"/>
      <c r="Z13" s="7"/>
      <c r="AA13" s="7"/>
    </row>
    <row r="14" spans="1:27" ht="51.75" customHeight="1" x14ac:dyDescent="0.2">
      <c r="A14" s="7"/>
      <c r="B14" s="20" t="s">
        <v>21</v>
      </c>
      <c r="C14" s="21" t="s">
        <v>22</v>
      </c>
      <c r="D14" s="21"/>
      <c r="E14" s="21"/>
      <c r="F14" s="22"/>
      <c r="G14" s="22"/>
      <c r="H14" s="23">
        <f t="shared" ref="H14:H18" si="0">NETWORKDAYS(I14,J14)</f>
        <v>0</v>
      </c>
      <c r="I14" s="24"/>
      <c r="J14" s="24"/>
      <c r="K14" s="25" t="s">
        <v>44</v>
      </c>
      <c r="L14" s="23">
        <f t="shared" ref="L14:L18" si="1">IF(K14="Terminada",100,0)</f>
        <v>0</v>
      </c>
      <c r="M14" s="91">
        <f>AVERAGE(L14:L18)</f>
        <v>0</v>
      </c>
      <c r="N14" s="22"/>
      <c r="O14" s="7"/>
      <c r="P14" s="7"/>
      <c r="Q14" s="7"/>
      <c r="R14" s="7"/>
      <c r="S14" s="7"/>
      <c r="T14" s="7"/>
      <c r="U14" s="7"/>
      <c r="V14" s="7"/>
      <c r="W14" s="7"/>
      <c r="X14" s="7"/>
      <c r="Y14" s="7"/>
      <c r="Z14" s="7"/>
      <c r="AA14" s="7"/>
    </row>
    <row r="15" spans="1:27" ht="30" customHeight="1" x14ac:dyDescent="0.2">
      <c r="A15" s="7"/>
      <c r="B15" s="20" t="s">
        <v>24</v>
      </c>
      <c r="C15" s="21" t="s">
        <v>25</v>
      </c>
      <c r="D15" s="21"/>
      <c r="E15" s="21"/>
      <c r="F15" s="22"/>
      <c r="G15" s="22"/>
      <c r="H15" s="23">
        <f t="shared" si="0"/>
        <v>0</v>
      </c>
      <c r="I15" s="24"/>
      <c r="J15" s="24"/>
      <c r="K15" s="25" t="s">
        <v>44</v>
      </c>
      <c r="L15" s="23">
        <f t="shared" si="1"/>
        <v>0</v>
      </c>
      <c r="M15" s="92"/>
      <c r="N15" s="22"/>
      <c r="O15" s="7"/>
      <c r="P15" s="7"/>
      <c r="Q15" s="7"/>
      <c r="R15" s="7"/>
      <c r="S15" s="7"/>
      <c r="T15" s="7"/>
      <c r="U15" s="7"/>
      <c r="V15" s="7"/>
      <c r="W15" s="7"/>
      <c r="X15" s="7"/>
      <c r="Y15" s="7"/>
      <c r="Z15" s="7"/>
      <c r="AA15" s="7"/>
    </row>
    <row r="16" spans="1:27" ht="45" customHeight="1" x14ac:dyDescent="0.2">
      <c r="A16" s="7"/>
      <c r="B16" s="20" t="s">
        <v>26</v>
      </c>
      <c r="C16" s="21" t="s">
        <v>27</v>
      </c>
      <c r="D16" s="21"/>
      <c r="E16" s="21"/>
      <c r="F16" s="22"/>
      <c r="G16" s="22"/>
      <c r="H16" s="23">
        <f t="shared" si="0"/>
        <v>0</v>
      </c>
      <c r="I16" s="24"/>
      <c r="J16" s="24"/>
      <c r="K16" s="25" t="s">
        <v>44</v>
      </c>
      <c r="L16" s="23">
        <f t="shared" si="1"/>
        <v>0</v>
      </c>
      <c r="M16" s="92"/>
      <c r="N16" s="22"/>
      <c r="O16" s="7"/>
      <c r="P16" s="7"/>
      <c r="Q16" s="7"/>
      <c r="R16" s="7"/>
      <c r="S16" s="7"/>
      <c r="T16" s="7"/>
      <c r="U16" s="7"/>
      <c r="V16" s="7"/>
      <c r="W16" s="7"/>
      <c r="X16" s="7"/>
      <c r="Y16" s="7"/>
      <c r="Z16" s="7"/>
      <c r="AA16" s="7"/>
    </row>
    <row r="17" spans="1:27" ht="165" customHeight="1" x14ac:dyDescent="0.2">
      <c r="A17" s="7"/>
      <c r="B17" s="20" t="s">
        <v>28</v>
      </c>
      <c r="C17" s="21" t="s">
        <v>29</v>
      </c>
      <c r="D17" s="21"/>
      <c r="E17" s="21"/>
      <c r="F17" s="22"/>
      <c r="G17" s="22"/>
      <c r="H17" s="23">
        <f t="shared" si="0"/>
        <v>0</v>
      </c>
      <c r="I17" s="24"/>
      <c r="J17" s="24"/>
      <c r="K17" s="25" t="s">
        <v>44</v>
      </c>
      <c r="L17" s="23">
        <f t="shared" si="1"/>
        <v>0</v>
      </c>
      <c r="M17" s="92"/>
      <c r="N17" s="22"/>
      <c r="O17" s="7"/>
      <c r="P17" s="7"/>
      <c r="Q17" s="7"/>
      <c r="R17" s="7"/>
      <c r="S17" s="7"/>
      <c r="T17" s="7"/>
      <c r="U17" s="7"/>
      <c r="V17" s="7"/>
      <c r="W17" s="7"/>
      <c r="X17" s="7"/>
      <c r="Y17" s="7"/>
      <c r="Z17" s="7"/>
      <c r="AA17" s="7"/>
    </row>
    <row r="18" spans="1:27" ht="30" customHeight="1" x14ac:dyDescent="0.2">
      <c r="A18" s="7"/>
      <c r="B18" s="20" t="s">
        <v>30</v>
      </c>
      <c r="C18" s="21" t="s">
        <v>31</v>
      </c>
      <c r="D18" s="21"/>
      <c r="E18" s="21"/>
      <c r="F18" s="22"/>
      <c r="G18" s="22"/>
      <c r="H18" s="23">
        <f t="shared" si="0"/>
        <v>0</v>
      </c>
      <c r="I18" s="24"/>
      <c r="J18" s="24"/>
      <c r="K18" s="25" t="s">
        <v>44</v>
      </c>
      <c r="L18" s="23">
        <f t="shared" si="1"/>
        <v>0</v>
      </c>
      <c r="M18" s="93"/>
      <c r="N18" s="22"/>
      <c r="O18" s="7"/>
      <c r="P18" s="7"/>
      <c r="Q18" s="7"/>
      <c r="R18" s="7"/>
      <c r="S18" s="7"/>
      <c r="T18" s="7"/>
      <c r="U18" s="7"/>
      <c r="V18" s="7"/>
      <c r="W18" s="7"/>
      <c r="X18" s="7"/>
      <c r="Y18" s="7"/>
      <c r="Z18" s="7"/>
      <c r="AA18" s="7"/>
    </row>
    <row r="19" spans="1:27" ht="15" customHeight="1" x14ac:dyDescent="0.2">
      <c r="A19" s="7"/>
      <c r="B19" s="27" t="s">
        <v>32</v>
      </c>
      <c r="C19" s="28" t="s">
        <v>33</v>
      </c>
      <c r="D19" s="28"/>
      <c r="E19" s="28"/>
      <c r="F19" s="29"/>
      <c r="G19" s="29"/>
      <c r="H19" s="29"/>
      <c r="I19" s="27"/>
      <c r="J19" s="27"/>
      <c r="K19" s="29"/>
      <c r="L19" s="29"/>
      <c r="M19" s="29"/>
      <c r="N19" s="29"/>
      <c r="O19" s="7"/>
      <c r="P19" s="7"/>
      <c r="Q19" s="7"/>
      <c r="R19" s="7"/>
      <c r="S19" s="7"/>
      <c r="T19" s="7"/>
      <c r="U19" s="7"/>
      <c r="V19" s="7"/>
      <c r="W19" s="7"/>
      <c r="X19" s="7"/>
      <c r="Y19" s="7"/>
      <c r="Z19" s="7"/>
      <c r="AA19" s="7"/>
    </row>
    <row r="20" spans="1:27" ht="135" customHeight="1" x14ac:dyDescent="0.2">
      <c r="A20" s="7"/>
      <c r="B20" s="20" t="s">
        <v>34</v>
      </c>
      <c r="C20" s="21" t="s">
        <v>35</v>
      </c>
      <c r="D20" s="21"/>
      <c r="E20" s="21"/>
      <c r="F20" s="22"/>
      <c r="G20" s="22"/>
      <c r="H20" s="23">
        <f t="shared" ref="H20:H23" si="2">NETWORKDAYS(I20,J20)</f>
        <v>0</v>
      </c>
      <c r="I20" s="24"/>
      <c r="J20" s="24"/>
      <c r="K20" s="25" t="s">
        <v>44</v>
      </c>
      <c r="L20" s="23">
        <f t="shared" ref="L20:L23" si="3">IF(K20="Terminada",100,0)</f>
        <v>0</v>
      </c>
      <c r="M20" s="91">
        <f>AVERAGE(L20:L23)</f>
        <v>25</v>
      </c>
      <c r="N20" s="22"/>
      <c r="O20" s="7"/>
      <c r="P20" s="7"/>
      <c r="Q20" s="7"/>
      <c r="R20" s="7"/>
      <c r="S20" s="7"/>
      <c r="T20" s="7"/>
      <c r="U20" s="7"/>
      <c r="V20" s="7"/>
      <c r="W20" s="7"/>
      <c r="X20" s="7"/>
      <c r="Y20" s="7"/>
      <c r="Z20" s="7"/>
      <c r="AA20" s="7"/>
    </row>
    <row r="21" spans="1:27" ht="60" customHeight="1" x14ac:dyDescent="0.2">
      <c r="A21" s="7"/>
      <c r="B21" s="20" t="s">
        <v>36</v>
      </c>
      <c r="C21" s="21" t="s">
        <v>37</v>
      </c>
      <c r="D21" s="21"/>
      <c r="E21" s="21"/>
      <c r="F21" s="22"/>
      <c r="G21" s="22"/>
      <c r="H21" s="23">
        <f t="shared" si="2"/>
        <v>0</v>
      </c>
      <c r="I21" s="24"/>
      <c r="J21" s="24"/>
      <c r="K21" s="25" t="s">
        <v>44</v>
      </c>
      <c r="L21" s="23">
        <f t="shared" si="3"/>
        <v>0</v>
      </c>
      <c r="M21" s="92"/>
      <c r="N21" s="22"/>
      <c r="O21" s="7"/>
      <c r="P21" s="7"/>
      <c r="Q21" s="7"/>
      <c r="R21" s="7"/>
      <c r="S21" s="7"/>
      <c r="T21" s="7"/>
      <c r="U21" s="7"/>
      <c r="V21" s="7"/>
      <c r="W21" s="7"/>
      <c r="X21" s="7"/>
      <c r="Y21" s="7"/>
      <c r="Z21" s="7"/>
      <c r="AA21" s="7"/>
    </row>
    <row r="22" spans="1:27" ht="90" customHeight="1" x14ac:dyDescent="0.2">
      <c r="A22" s="7"/>
      <c r="B22" s="20" t="s">
        <v>38</v>
      </c>
      <c r="C22" s="21" t="s">
        <v>39</v>
      </c>
      <c r="D22" s="21"/>
      <c r="E22" s="21"/>
      <c r="F22" s="22"/>
      <c r="G22" s="22"/>
      <c r="H22" s="23">
        <f t="shared" si="2"/>
        <v>0</v>
      </c>
      <c r="I22" s="24"/>
      <c r="J22" s="24"/>
      <c r="K22" s="25" t="s">
        <v>44</v>
      </c>
      <c r="L22" s="23">
        <f t="shared" si="3"/>
        <v>0</v>
      </c>
      <c r="M22" s="92"/>
      <c r="N22" s="22"/>
      <c r="O22" s="7"/>
      <c r="P22" s="7"/>
      <c r="Q22" s="7"/>
      <c r="R22" s="7"/>
      <c r="S22" s="7"/>
      <c r="T22" s="7"/>
      <c r="U22" s="7"/>
      <c r="V22" s="7"/>
      <c r="W22" s="7"/>
      <c r="X22" s="7"/>
      <c r="Y22" s="7"/>
      <c r="Z22" s="7"/>
      <c r="AA22" s="7"/>
    </row>
    <row r="23" spans="1:27" ht="60" customHeight="1" x14ac:dyDescent="0.2">
      <c r="A23" s="7"/>
      <c r="B23" s="20" t="s">
        <v>40</v>
      </c>
      <c r="C23" s="21" t="s">
        <v>41</v>
      </c>
      <c r="D23" s="21"/>
      <c r="E23" s="21"/>
      <c r="F23" s="22"/>
      <c r="G23" s="22"/>
      <c r="H23" s="23">
        <f t="shared" si="2"/>
        <v>0</v>
      </c>
      <c r="I23" s="24"/>
      <c r="J23" s="24"/>
      <c r="K23" s="25" t="s">
        <v>23</v>
      </c>
      <c r="L23" s="23">
        <f t="shared" si="3"/>
        <v>100</v>
      </c>
      <c r="M23" s="92"/>
      <c r="N23" s="22"/>
      <c r="O23" s="7"/>
      <c r="P23" s="7"/>
      <c r="Q23" s="7"/>
      <c r="R23" s="7"/>
      <c r="S23" s="7"/>
      <c r="T23" s="7"/>
      <c r="U23" s="7"/>
      <c r="V23" s="7"/>
      <c r="W23" s="7"/>
      <c r="X23" s="7"/>
      <c r="Y23" s="7"/>
      <c r="Z23" s="7"/>
      <c r="AA23" s="7"/>
    </row>
    <row r="24" spans="1:27" ht="15.75" customHeight="1" x14ac:dyDescent="0.2">
      <c r="A24" s="7"/>
      <c r="B24" s="31" t="s">
        <v>42</v>
      </c>
      <c r="C24" s="31">
        <f>COUNTA(C14:C18,C20:C23)</f>
        <v>9</v>
      </c>
      <c r="D24" s="30"/>
      <c r="E24" s="30"/>
      <c r="F24" s="30"/>
      <c r="G24" s="30"/>
      <c r="H24" s="30"/>
      <c r="I24" s="30"/>
      <c r="J24" s="30"/>
      <c r="K24" s="30"/>
      <c r="L24" s="30"/>
      <c r="M24" s="131">
        <f>AVERAGE(M14:M23)</f>
        <v>12.5</v>
      </c>
      <c r="N24" s="7"/>
      <c r="O24" s="7"/>
      <c r="P24" s="7"/>
      <c r="Q24" s="7"/>
      <c r="R24" s="7"/>
      <c r="S24" s="7"/>
      <c r="T24" s="7"/>
      <c r="U24" s="7"/>
      <c r="V24" s="7"/>
      <c r="W24" s="7"/>
      <c r="X24" s="7"/>
      <c r="Y24" s="7"/>
      <c r="Z24" s="7"/>
      <c r="AA24" s="7"/>
    </row>
    <row r="25" spans="1:27" ht="15.7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c r="AA25" s="7"/>
    </row>
    <row r="26" spans="1:27" ht="15.7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row>
    <row r="27" spans="1:27" ht="15.7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row>
    <row r="28" spans="1:27" ht="15.7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row>
    <row r="29" spans="1:27" ht="15.7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7"/>
    </row>
    <row r="30" spans="1:27" ht="15.7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row>
    <row r="31" spans="1:27" ht="15.7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row>
    <row r="32" spans="1:27" ht="15.7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row>
    <row r="33" spans="1:27" ht="15.7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row>
    <row r="34" spans="1:27" ht="15.7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c r="Z34" s="7"/>
      <c r="AA34" s="7"/>
    </row>
    <row r="35" spans="1:27" ht="15.7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c r="AA35" s="7"/>
    </row>
    <row r="36" spans="1:27" ht="15.75" customHeigh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row>
    <row r="37" spans="1:27" ht="15.75" customHeight="1" x14ac:dyDescent="0.2">
      <c r="A37" s="7"/>
      <c r="B37" s="7"/>
      <c r="C37" s="7"/>
      <c r="D37" s="7"/>
      <c r="E37" s="7"/>
      <c r="F37" s="7"/>
      <c r="G37" s="7"/>
      <c r="H37" s="7"/>
      <c r="I37" s="7"/>
      <c r="J37" s="7"/>
      <c r="K37" s="7"/>
      <c r="L37" s="7"/>
      <c r="M37" s="7"/>
      <c r="N37" s="7"/>
      <c r="O37" s="7"/>
      <c r="P37" s="7"/>
      <c r="Q37" s="7"/>
      <c r="R37" s="7"/>
      <c r="S37" s="7"/>
      <c r="T37" s="7"/>
      <c r="U37" s="7"/>
      <c r="V37" s="7"/>
      <c r="W37" s="7"/>
      <c r="X37" s="7"/>
      <c r="Y37" s="7"/>
      <c r="Z37" s="7"/>
      <c r="AA37" s="7"/>
    </row>
    <row r="38" spans="1:27" ht="15.75" customHeight="1" x14ac:dyDescent="0.2">
      <c r="A38" s="7"/>
      <c r="B38" s="7"/>
      <c r="C38" s="7"/>
      <c r="D38" s="7"/>
      <c r="E38" s="7"/>
      <c r="F38" s="7"/>
      <c r="G38" s="7"/>
      <c r="H38" s="7"/>
      <c r="I38" s="7"/>
      <c r="J38" s="7"/>
      <c r="K38" s="7"/>
      <c r="L38" s="7"/>
      <c r="M38" s="7"/>
      <c r="N38" s="7"/>
      <c r="O38" s="7"/>
      <c r="P38" s="7"/>
      <c r="Q38" s="7"/>
      <c r="R38" s="7"/>
      <c r="S38" s="7"/>
      <c r="T38" s="7"/>
      <c r="U38" s="7"/>
      <c r="V38" s="7"/>
      <c r="W38" s="7"/>
      <c r="X38" s="7"/>
      <c r="Y38" s="7"/>
      <c r="Z38" s="7"/>
      <c r="AA38" s="7"/>
    </row>
    <row r="39" spans="1:27" ht="15.75" customHeight="1" x14ac:dyDescent="0.2">
      <c r="A39" s="7"/>
      <c r="B39" s="7"/>
      <c r="C39" s="7"/>
      <c r="D39" s="7"/>
      <c r="E39" s="7"/>
      <c r="F39" s="7"/>
      <c r="G39" s="7"/>
      <c r="H39" s="7"/>
      <c r="I39" s="7"/>
      <c r="J39" s="7"/>
      <c r="K39" s="7"/>
      <c r="L39" s="7"/>
      <c r="M39" s="7"/>
      <c r="N39" s="7"/>
      <c r="O39" s="7"/>
      <c r="P39" s="7"/>
      <c r="Q39" s="7"/>
      <c r="R39" s="7"/>
      <c r="S39" s="7"/>
      <c r="T39" s="7"/>
      <c r="U39" s="7"/>
      <c r="V39" s="7"/>
      <c r="W39" s="7"/>
      <c r="X39" s="7"/>
      <c r="Y39" s="7"/>
      <c r="Z39" s="7"/>
      <c r="AA39" s="7"/>
    </row>
    <row r="40" spans="1:27" ht="15.75" customHeight="1" x14ac:dyDescent="0.2">
      <c r="A40" s="7"/>
      <c r="B40" s="7"/>
      <c r="C40" s="7"/>
      <c r="D40" s="7"/>
      <c r="E40" s="7"/>
      <c r="F40" s="7"/>
      <c r="G40" s="7"/>
      <c r="H40" s="7"/>
      <c r="I40" s="7"/>
      <c r="J40" s="7"/>
      <c r="K40" s="7"/>
      <c r="L40" s="7"/>
      <c r="M40" s="7"/>
      <c r="N40" s="7"/>
      <c r="O40" s="7"/>
      <c r="P40" s="7"/>
      <c r="Q40" s="7"/>
      <c r="R40" s="7"/>
      <c r="S40" s="7"/>
      <c r="T40" s="7"/>
      <c r="U40" s="7"/>
      <c r="V40" s="7"/>
      <c r="W40" s="7"/>
      <c r="X40" s="7"/>
      <c r="Y40" s="7"/>
      <c r="Z40" s="7"/>
      <c r="AA40" s="7"/>
    </row>
    <row r="41" spans="1:27" ht="15.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row>
    <row r="42" spans="1:27" ht="15.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row>
    <row r="43" spans="1:27" ht="15.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row>
    <row r="44" spans="1:27" ht="15.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row>
    <row r="45" spans="1:27" ht="15.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row>
    <row r="46" spans="1:27" ht="15.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row>
    <row r="47" spans="1:27" ht="15.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row>
    <row r="48" spans="1:27" ht="15.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row>
    <row r="49" spans="1:27" ht="15.7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row>
    <row r="50" spans="1:27" ht="15.7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row>
    <row r="51" spans="1:27" ht="15.7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row>
    <row r="52" spans="1:27" ht="15.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row>
    <row r="53" spans="1:27" ht="15.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row>
    <row r="54" spans="1:27" ht="15.7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5.7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5.7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row>
    <row r="57" spans="1:27" ht="15.7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row>
    <row r="58" spans="1:27" ht="15.7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row>
    <row r="59" spans="1:27" ht="15.7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row>
    <row r="60" spans="1:27" ht="15.7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row>
    <row r="61" spans="1:27" ht="15.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row>
    <row r="62" spans="1:27" ht="15.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row>
    <row r="63" spans="1:27" ht="15.7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row>
    <row r="64" spans="1:27" ht="15.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row>
    <row r="65" spans="1:27" ht="15.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row>
    <row r="66" spans="1:27" ht="15.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row>
    <row r="67" spans="1:27" ht="15.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row>
    <row r="68" spans="1:27" ht="15.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row>
    <row r="69" spans="1:27" ht="15.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row>
    <row r="70" spans="1:27" ht="15.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row>
    <row r="71" spans="1:27" ht="15.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row>
    <row r="72" spans="1:27" ht="15.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row>
    <row r="73" spans="1:27" ht="15.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row>
    <row r="74" spans="1:27" ht="15.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row>
    <row r="75" spans="1:27" ht="15.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row>
    <row r="76" spans="1:27" ht="15.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row>
    <row r="77" spans="1:27" ht="15.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row>
    <row r="78" spans="1:27" ht="15.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row>
    <row r="79" spans="1:27" ht="15.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row>
    <row r="80" spans="1:27" ht="15.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row>
    <row r="81" spans="1:27" ht="15.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row>
    <row r="82" spans="1:27" ht="15.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row>
    <row r="83" spans="1:27" ht="15.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row>
    <row r="84" spans="1:27" ht="15.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row>
    <row r="85" spans="1:27" ht="15.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row>
    <row r="86" spans="1:27" ht="15.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row>
    <row r="87" spans="1:27" ht="15.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row>
    <row r="88" spans="1:27" ht="15.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row>
    <row r="89" spans="1:27" ht="15.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row>
    <row r="90" spans="1:27" ht="15.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row>
    <row r="91" spans="1:27" ht="15.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2" spans="1:27" ht="15.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ht="15.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ht="15.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row>
    <row r="95" spans="1:27" ht="15.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row>
    <row r="96" spans="1:27" ht="15.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row>
    <row r="97" spans="1:27" ht="15.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row>
    <row r="98" spans="1:27" ht="15.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row>
    <row r="99" spans="1:27" ht="15.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row>
    <row r="100" spans="1:27" ht="15.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spans="1:27" ht="15.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spans="1:27" ht="15.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1:27" ht="15.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spans="1:27" ht="15.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spans="1:27" ht="15.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spans="1:27" ht="15.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spans="1:27" ht="15.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spans="1:27" ht="15.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1:27" ht="15.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spans="1:27" ht="15.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spans="1:27" ht="15.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spans="1:27" ht="15.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spans="1:27" ht="15.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spans="1:27" ht="15.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spans="1:27" ht="15.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spans="1:27" ht="15.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1:27" ht="15.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spans="1:27" ht="15.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spans="1:27" ht="15.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spans="1:27" ht="15.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row>
    <row r="121" spans="1:27" ht="15.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spans="1:27" ht="15.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row>
    <row r="123" spans="1:27" ht="15.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row>
    <row r="124" spans="1:27" ht="15.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row>
    <row r="125" spans="1:27" ht="15.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spans="1:27" ht="15.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1:27" ht="15.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1:27" ht="15.75" customHeight="1" x14ac:dyDescent="0.2">
      <c r="A128" s="7"/>
      <c r="B128" s="7"/>
      <c r="C128" s="33" t="s">
        <v>23</v>
      </c>
      <c r="D128" s="33"/>
      <c r="E128" s="33"/>
      <c r="F128" s="7"/>
      <c r="G128" s="7"/>
      <c r="H128" s="7"/>
      <c r="I128" s="7"/>
      <c r="J128" s="7"/>
      <c r="K128" s="7"/>
      <c r="L128" s="7"/>
      <c r="M128" s="7"/>
      <c r="N128" s="7"/>
      <c r="O128" s="7"/>
      <c r="P128" s="7"/>
      <c r="Q128" s="7"/>
      <c r="R128" s="7"/>
      <c r="S128" s="7"/>
      <c r="T128" s="7"/>
      <c r="U128" s="7"/>
      <c r="V128" s="7"/>
      <c r="W128" s="7"/>
      <c r="X128" s="7"/>
      <c r="Y128" s="7"/>
      <c r="Z128" s="7"/>
      <c r="AA128" s="7"/>
    </row>
    <row r="129" spans="1:27" ht="15.75" customHeight="1" x14ac:dyDescent="0.2">
      <c r="A129" s="7"/>
      <c r="B129" s="7"/>
      <c r="C129" s="33" t="s">
        <v>43</v>
      </c>
      <c r="D129" s="33"/>
      <c r="E129" s="33"/>
      <c r="F129" s="7"/>
      <c r="G129" s="7"/>
      <c r="H129" s="7"/>
      <c r="I129" s="7"/>
      <c r="J129" s="7"/>
      <c r="K129" s="7"/>
      <c r="L129" s="7"/>
      <c r="M129" s="7"/>
      <c r="N129" s="7"/>
      <c r="O129" s="7"/>
      <c r="P129" s="7"/>
      <c r="Q129" s="7"/>
      <c r="R129" s="7"/>
      <c r="S129" s="7"/>
      <c r="T129" s="7"/>
      <c r="U129" s="7"/>
      <c r="V129" s="7"/>
      <c r="W129" s="7"/>
      <c r="X129" s="7"/>
      <c r="Y129" s="7"/>
      <c r="Z129" s="7"/>
      <c r="AA129" s="7"/>
    </row>
    <row r="130" spans="1:27" ht="15.75" customHeight="1" x14ac:dyDescent="0.2">
      <c r="A130" s="7"/>
      <c r="B130" s="7"/>
      <c r="C130" s="33" t="s">
        <v>44</v>
      </c>
      <c r="D130" s="33"/>
      <c r="E130" s="33"/>
      <c r="F130" s="7"/>
      <c r="G130" s="7"/>
      <c r="H130" s="7"/>
      <c r="I130" s="7"/>
      <c r="J130" s="7"/>
      <c r="K130" s="7"/>
      <c r="L130" s="7"/>
      <c r="M130" s="7"/>
      <c r="N130" s="7"/>
      <c r="O130" s="7"/>
      <c r="P130" s="7"/>
      <c r="Q130" s="7"/>
      <c r="R130" s="7"/>
      <c r="S130" s="7"/>
      <c r="T130" s="7"/>
      <c r="U130" s="7"/>
      <c r="V130" s="7"/>
      <c r="W130" s="7"/>
      <c r="X130" s="7"/>
      <c r="Y130" s="7"/>
      <c r="Z130" s="7"/>
      <c r="AA130" s="7"/>
    </row>
    <row r="131" spans="1:27" ht="15.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1:27" ht="15.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1:27" ht="15.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1:27" ht="15.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spans="1:27" ht="15.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spans="1:27" ht="15.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1:27" ht="15.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spans="1:27" ht="15.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1:27" ht="15.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1:27" ht="15.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1:27" ht="15.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spans="1:27" ht="15.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spans="1:27" ht="15.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spans="1:27" ht="15.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1:27" ht="15.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spans="1:27" ht="15.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spans="1:27" ht="15.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spans="1:27" ht="15.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spans="1:27" ht="15.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spans="1:27" ht="15.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spans="1:27" ht="15.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1:27" ht="15.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1:27" ht="15.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1:27" ht="15.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1:27" ht="15.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1:27" ht="15.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1:27" ht="15.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1:27" ht="15.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1:27" ht="15.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ht="15.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ht="15.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ht="15.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ht="15.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ht="15.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ht="15.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ht="15.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ht="15.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ht="15.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5.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ht="15.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1:27" ht="15.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1:27" ht="15.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1:27" ht="15.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1:27" ht="15.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1:27" ht="15.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1:27" ht="15.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1:27" ht="15.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1:27" ht="15.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1:27" ht="15.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1:27" ht="15.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ht="15.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ht="15.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ht="15.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ht="15.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ht="15.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ht="15.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ht="15.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ht="15.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27" ht="15.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27" ht="15.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27" ht="15.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27" ht="15.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1:27" ht="15.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1:27" ht="15.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1:27" ht="15.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1:27" ht="15.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1:27" ht="15.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1:27" ht="15.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1:27" ht="15.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1:27" ht="15.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1:27" ht="15.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1:27" ht="15.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1:27" ht="15.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1:27" ht="15.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1:27" ht="15.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1:27" ht="15.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1:27" ht="15.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1:27" ht="15.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1:27" ht="15.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1:27" ht="15.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1:27" ht="15.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1:27" ht="15.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1:27" ht="15.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1:27" ht="15.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1:27" ht="15.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1:27" ht="15.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1:27" ht="15.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1:27" ht="15.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1:27" ht="15.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1:27" ht="15.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1:27" ht="15.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1:27" ht="15.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ht="15.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ht="15.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ht="15.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ht="15.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ht="15.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5.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5.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1:27" ht="15.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ht="15.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1:27" ht="15.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1:27" ht="15.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ht="15.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ht="15.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ht="15.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1:27" ht="15.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ht="15.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ht="15.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ht="15.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ht="15.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ht="15.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5.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5.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1:27" ht="15.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ht="15.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ht="15.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1:27" ht="15.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1:27" ht="15.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ht="15.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1:27" ht="15.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ht="15.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ht="15.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ht="15.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ht="15.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5.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5.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1:27" ht="15.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5.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5.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5.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5.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5.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5.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5.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5.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5.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5.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5.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5.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5.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5.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5.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5.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5.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5.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5.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5.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5.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5.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5.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5.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5.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5.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5.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5.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5.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5.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5.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5.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5.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5.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5.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5.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5.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5.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5.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5.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5.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5.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5.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5.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5.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5.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5.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5.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5.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5.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5.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5.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5.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5.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5.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5.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5.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5.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5.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5.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5.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5.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5.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5.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5.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5.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5.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5.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5.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5.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5.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5.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5.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5.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5.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5.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5.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5.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5.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5.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5.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5.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5.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5.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5.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5.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5.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5.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5.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5.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5.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5.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5.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5.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5.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5.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5.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5.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5.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5.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5.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5.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5.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5.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5.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5.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5.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5.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5.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5.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5.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5.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5.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5.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5.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5.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5.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5.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5.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5.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5.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5.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5.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5.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5.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5.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5.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5.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5.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5.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5.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5.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5.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5.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5.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5.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5.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5.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5.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5.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5.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5.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5.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5.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5.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5.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5.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5.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5.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5.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5.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5.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5.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5.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5.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5.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5.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5.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5.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5.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1:27" ht="15.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1:27" ht="15.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1:27" ht="15.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1:27" ht="15.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1:27" ht="15.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1:27" ht="15.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1:27" ht="15.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1:27" ht="15.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1:27" ht="15.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1:27" ht="15.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1:27" ht="15.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1:27" ht="15.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1:27" ht="15.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1:27" ht="15.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1:27" ht="15.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1:27" ht="15.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1:27" ht="15.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1:27" ht="15.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1:27" ht="15.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1:27" ht="15.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1:27" ht="15.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1:27" ht="15.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1:27" ht="15.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1:27" ht="15.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1:27" ht="15.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1:27" ht="15.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1:27" ht="15.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1:27" ht="15.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1:27" ht="15.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1:27" ht="15.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1:27" ht="15.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1:27" ht="15.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1:27" ht="15.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1:27" ht="15.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1:27" ht="15.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1:27" ht="15.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1:27" ht="15.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1:27" ht="15.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1:27" ht="15.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1:27" ht="15.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1:27" ht="15.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1:27" ht="15.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1:27" ht="15.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1:27" ht="15.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1:27" ht="15.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1:27" ht="15.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1:27" ht="15.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1:27" ht="15.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1:27" ht="15.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1:27" ht="15.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1:27" ht="15.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1:27" ht="15.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1:27" ht="15.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1:27" ht="15.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1:27" ht="15.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1:27" ht="15.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1:27" ht="15.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1:27" ht="15.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1:27" ht="15.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1:27" ht="15.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1:27" ht="15.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1:27" ht="15.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1:27" ht="15.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1:27" ht="15.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1:27" ht="15.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1:27" ht="15.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1:27" ht="15.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1:27" ht="15.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1:27" ht="15.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1:27" ht="15.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1:27" ht="15.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1:27" ht="15.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1:27" ht="15.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1:27" ht="15.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1:27" ht="15.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1:27" ht="15.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1:27" ht="15.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1:27" ht="15.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1:27" ht="15.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1:27" ht="15.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1:27" ht="15.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1:27" ht="15.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1:27" ht="15.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1:27" ht="15.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1:27" ht="15.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1:27" ht="15.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1:27" ht="15.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1:27" ht="15.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1:27" ht="15.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1:27" ht="15.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1:27" ht="15.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1:27" ht="15.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1:27" ht="15.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1:27" ht="15.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1:27" ht="15.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1:27" ht="15.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1:27" ht="15.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1:27" ht="15.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1:27" ht="15.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1:27" ht="15.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1:27" ht="15.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1:27" ht="15.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1:27" ht="15.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1:27" ht="15.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1:27" ht="15.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1:27" ht="15.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1:27" ht="15.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1:27" ht="15.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1:27" ht="15.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1:27" ht="15.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1:27" ht="15.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1:27" ht="15.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1:27" ht="15.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1:27" ht="15.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1:27" ht="15.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1:27" ht="15.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1:27" ht="15.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1:27" ht="15.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1:27" ht="15.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1:27" ht="15.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1:27" ht="15.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1:27" ht="15.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1:27" ht="15.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1:27" ht="15.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1:27" ht="15.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1:27" ht="15.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1:27" ht="15.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1:27" ht="15.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1:27" ht="15.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1:27" ht="15.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1:27" ht="15.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1:27" ht="15.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1:27" ht="15.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1:27" ht="15.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1:27" ht="15.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1:27" ht="15.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1:27" ht="15.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1:27" ht="15.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1:27" ht="15.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1:27" ht="15.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1:27" ht="15.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1:27" ht="15.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1:27" ht="15.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1:27" ht="15.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1:27" ht="15.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1:27" ht="15.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1:27" ht="15.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1:27" ht="15.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1:27" ht="15.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1:27" ht="15.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1:27" ht="15.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1:27" ht="15.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1:27" ht="15.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1:27" ht="15.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1:27" ht="15.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1:27" ht="15.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1:27" ht="15.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1:27" ht="15.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1:27" ht="15.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1:27" ht="15.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1:27" ht="15.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1:27" ht="15.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1:27" ht="15.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1:27" ht="15.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1:27" ht="15.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1:27" ht="15.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1:27" ht="15.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1:27" ht="15.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1:27" ht="15.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1:27" ht="15.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1:27" ht="15.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1:27" ht="15.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1:27" ht="15.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1:27" ht="15.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1:27" ht="15.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1:27" ht="15.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1:27" ht="15.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1:27" ht="15.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1:27" ht="15.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1:27" ht="15.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1:27" ht="15.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1:27" ht="15.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1:27" ht="15.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1:27" ht="15.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1:27" ht="15.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1:27" ht="15.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1:27" ht="15.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1:27" ht="15.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1:27" ht="15.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1:27" ht="15.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1:27" ht="15.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1:27" ht="15.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1:27" ht="15.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1:27" ht="15.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1:27" ht="15.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1:27" ht="15.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1:27" ht="15.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1:27" ht="15.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1:27" ht="15.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1:27" ht="15.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1:27" ht="15.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1:27" ht="15.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1:27" ht="15.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1:27" ht="15.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1:27" ht="15.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1:27" ht="15.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1:27" ht="15.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1:27" ht="15.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1:27" ht="15.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1:27" ht="15.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1:27" ht="15.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1:27" ht="15.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1:27" ht="15.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1:27" ht="15.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1:27" ht="15.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1:27" ht="15.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1:27" ht="15.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1:27" ht="15.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1:27" ht="15.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1:27" ht="15.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1:27" ht="15.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1:27" ht="15.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1:27" ht="15.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1:27" ht="15.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1:27" ht="15.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1:27" ht="15.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1:27" ht="15.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1:27" ht="15.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1:27" ht="15.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1:27" ht="15.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1:27" ht="15.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1:27" ht="15.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1:27" ht="15.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1:27" ht="15.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1:27" ht="15.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1:27" ht="15.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1:27" ht="15.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1:27" ht="15.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1:27" ht="15.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1:27" ht="15.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1:27" ht="15.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1:27" ht="15.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1:27" ht="15.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1:27" ht="15.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1:27" ht="15.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1:27" ht="15.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1:27" ht="15.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1:27" ht="15.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1:27" ht="15.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1:27" ht="15.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1:27" ht="15.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1:27" ht="15.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1:27" ht="15.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1:27" ht="15.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1:27" ht="15.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1:27" ht="15.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1:27" ht="15.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1:27" ht="15.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1:27" ht="15.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1:27" ht="15.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1:27" ht="15.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1:27" ht="15.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1:27" ht="15.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1:27" ht="15.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1:27" ht="15.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1:27" ht="15.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1:27" ht="15.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1:27" ht="15.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1:27" ht="15.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1:27" ht="15.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1:27" ht="15.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1:27" ht="15.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1:27" ht="15.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1:27" ht="15.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1:27" ht="15.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1:27" ht="15.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1:27" ht="15.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1:27" ht="15.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1:27" ht="15.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1:27" ht="15.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1:27" ht="15.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1:27" ht="15.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1:27" ht="15.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1:27" ht="15.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1:27" ht="15.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1:27" ht="15.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1:27" ht="15.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1:27" ht="15.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1:27" ht="15.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1:27" ht="15.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1:27" ht="15.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1:27" ht="15.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1:27" ht="15.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1:27" ht="15.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1:27" ht="15.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1:27" ht="15.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1:27" ht="15.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1:27" ht="15.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1:27" ht="15.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1:27" ht="15.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1:27" ht="15.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1:27" ht="15.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1:27" ht="15.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1:27" ht="15.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1:27" ht="15.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1:27" ht="15.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1:27" ht="15.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1:27" ht="15.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1:27" ht="15.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1:27" ht="15.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1:27" ht="15.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1:27" ht="15.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1:27" ht="15.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1:27" ht="15.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1:27" ht="15.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1:27" ht="15.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1:27" ht="15.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1:27" ht="15.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1:27" ht="15.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1:27" ht="15.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1:27" ht="15.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1:27" ht="15.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1:27" ht="15.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1:27" ht="15.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1:27" ht="15.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1:27" ht="15.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1:27" ht="15.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1:27" ht="15.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1:27" ht="15.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1:27" ht="15.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1:27" ht="15.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1:27" ht="15.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1:27" ht="15.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1:27" ht="15.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1:27" ht="15.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1:27" ht="15.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1:27" ht="15.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1:27" ht="15.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1:27" ht="15.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1:27" ht="15.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1:27" ht="15.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1:27" ht="15.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1:27" ht="15.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1:27" ht="15.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1:27" ht="15.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1:27" ht="15.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1:27" ht="15.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1:27" ht="15.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1:27" ht="15.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1:27" ht="15.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1:27" ht="15.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1:27" ht="15.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1:27" ht="15.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1:27" ht="15.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1:27" ht="15.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1:27" ht="15.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1:27" ht="15.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1:27" ht="15.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1:27" ht="15.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1:27" ht="15.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1:27" ht="15.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1:27" ht="15.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1:27" ht="15.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1:27" ht="15.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1:27" ht="15.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1:27" ht="15.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1:27" ht="15.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1:27" ht="15.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1:27" ht="15.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1:27" ht="15.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1:27" ht="15.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1:27" ht="15.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1:27" ht="15.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1:27" ht="15.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1:27" ht="15.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1:27" ht="15.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1:27" ht="15.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1:27" ht="15.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1:27" ht="15.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1:27" ht="15.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1:27" ht="15.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1:27" ht="15.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1:27" ht="15.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1:27" ht="15.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1:27" ht="15.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1:27" ht="15.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1:27" ht="15.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1:27" ht="15.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1:27" ht="15.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1:27" ht="15.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1:27" ht="15.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1:27" ht="15.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1:27" ht="15.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1:27" ht="15.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1:27" ht="15.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1:27" ht="15.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1:27" ht="15.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1:27" ht="15.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1:27" ht="15.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1:27" ht="15.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1:27" ht="15.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1:27" ht="15.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1:27" ht="15.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1:27" ht="15.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1:27" ht="15.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1:27" ht="15.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1:27" ht="15.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1:27" ht="15.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1:27" ht="15.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1:27" ht="15.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1:27" ht="15.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1:27" ht="15.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1:27" ht="15.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1:27" ht="15.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1:27" ht="15.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1:27" ht="15.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1:27" ht="15.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1:27" ht="15.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1:27" ht="15.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1:27" ht="15.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1:27" ht="15.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1:27" ht="15.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1:27" ht="15.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1:27" ht="15.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1:27" ht="15.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1:27" ht="15.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1:27" ht="15.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1:27" ht="15.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1:27" ht="15.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1:27" ht="15.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1:27" ht="15.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1:27" ht="15.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1:27" ht="15.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1:27" ht="15.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1:27" ht="15.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1:27" ht="15.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1:27" ht="15.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1:27" ht="15.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1:27" ht="15.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1:27" ht="15.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1:27" ht="15.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1:27" ht="15.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1:27" ht="15.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1:27" ht="15.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1:27" ht="15.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1:27" ht="15.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1:27" ht="15.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1:27" ht="15.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1:27" ht="15.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1:27" ht="15.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1:27" ht="15.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1:27" ht="15.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1:27" ht="15.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1:27" ht="15.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1:27" ht="15.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1:27" ht="15.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1:27" ht="15.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1:27" ht="15.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1:27" ht="15.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1:27" ht="15.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1:27" ht="15.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1:27" ht="15.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1:27" ht="15.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1:27" ht="15.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1:27" ht="15.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1:27" ht="15.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1:27" ht="15.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1:27" ht="15.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1:27" ht="15.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1:27" ht="15.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1:27" ht="15.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1:27" ht="15.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1:27" ht="15.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1:27" ht="15.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1:27" ht="15.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1:27" ht="15.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1:27" ht="15.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1:27" ht="15.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1:27" ht="15.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1:27" ht="15.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1:27" ht="15.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1:27" ht="15.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1:27" ht="15.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1:27" ht="15.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1:27" ht="15.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1:27" ht="15.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1:27" ht="15.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1:27" ht="15.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1:27" ht="15.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1:27" ht="15.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1:27" ht="15.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1:27" ht="15.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1:27" ht="15.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1:27" ht="15.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1:27" ht="15.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1:27" ht="15.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1:27" ht="15.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1:27" ht="15.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1:27" ht="15.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1:27" ht="15.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1:27" ht="15.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1:27" ht="15.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1:27" ht="15.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1:27" ht="15.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1:27" ht="15.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1:27" ht="15.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1:27" ht="15.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1:27" ht="15.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1:27" ht="15.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1:27" ht="15.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1:27" ht="15.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1:27" ht="15.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1:27" ht="15.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1:27" ht="15.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1:27" ht="15.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1:27" ht="15.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1:27" ht="15.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1:27" ht="15.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1:27" ht="15.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1:27" ht="15.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1:27" ht="15.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1:27" ht="15.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1:27" ht="15.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1:27" ht="15.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1:27" ht="15.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1:27" ht="15.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1:27" ht="15.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1:27" ht="15.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1:27" ht="15.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1:27" ht="15.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1:27" ht="15.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1:27" ht="15.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1:27" ht="15.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1:27" ht="15.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1:27" ht="15.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1:27" ht="15.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1:27" ht="15.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1:27" ht="15.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1:27" ht="15.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1:27" ht="15.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1:27" ht="15.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1:27" ht="15.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1:27" ht="15.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1:27" ht="15.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1:27" ht="15.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1:27" ht="15.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1:27" ht="15.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1:27" ht="15.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1:27" ht="15.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1:27" ht="15.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1:27" ht="15.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1:27" ht="15.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1:27" ht="15.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1:27" ht="15.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1:27" ht="15.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1:27" ht="15.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1:27" ht="15.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1:27" ht="15.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1:27" ht="15.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1:27" ht="15.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1:27" ht="15.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1:27" ht="15.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1:27" ht="15.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1:27" ht="15.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1:27" ht="15.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1:27" ht="15.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1:27" ht="15.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1:27" ht="15.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1:27" ht="15.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1:27" ht="15.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1:27" ht="15.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1:27" ht="15.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1:27" ht="15.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1:27" ht="15.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1:27" ht="15.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1:27" ht="15.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1:27" ht="15.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1:27" ht="15.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1:27" ht="15.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1:27" ht="15.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1:27" ht="15.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1:27" ht="15.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sheetData>
  <mergeCells count="3">
    <mergeCell ref="M14:M18"/>
    <mergeCell ref="M20:M23"/>
    <mergeCell ref="C3:N5"/>
  </mergeCells>
  <dataValidations count="1">
    <dataValidation type="list" allowBlank="1" showErrorMessage="1" sqref="K14:K18 K20:K23" xr:uid="{00000000-0002-0000-0100-000000000000}">
      <formula1>$C$128:$C$130</formula1>
    </dataValidation>
  </dataValidation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1"/>
  <sheetViews>
    <sheetView showGridLines="0" topLeftCell="H16" workbookViewId="0">
      <selection activeCell="K21" sqref="K21"/>
    </sheetView>
  </sheetViews>
  <sheetFormatPr baseColWidth="10" defaultColWidth="12.625" defaultRowHeight="15" customHeight="1" x14ac:dyDescent="0.2"/>
  <cols>
    <col min="1" max="1" width="4" customWidth="1"/>
    <col min="2" max="2" width="10" customWidth="1"/>
    <col min="3" max="3" width="62.875" customWidth="1"/>
    <col min="4" max="4" width="43.625" customWidth="1"/>
    <col min="5" max="5" width="10.75" customWidth="1"/>
    <col min="6" max="6" width="35.625" customWidth="1"/>
    <col min="7" max="7" width="28.75" customWidth="1"/>
    <col min="8" max="8" width="12.625" customWidth="1"/>
    <col min="9" max="9" width="14.25" customWidth="1"/>
    <col min="10" max="10" width="13.625" customWidth="1"/>
    <col min="11" max="11" width="14.375" customWidth="1"/>
    <col min="12" max="12" width="11.625" customWidth="1"/>
    <col min="13" max="13" width="11.5" customWidth="1"/>
    <col min="14" max="14" width="46.5" customWidth="1"/>
    <col min="15" max="27" width="9.375" customWidth="1"/>
  </cols>
  <sheetData>
    <row r="1" spans="1:27" x14ac:dyDescent="0.2">
      <c r="A1" s="7"/>
      <c r="B1" s="7"/>
      <c r="C1" s="7"/>
      <c r="D1" s="7"/>
      <c r="E1" s="7"/>
      <c r="F1" s="7"/>
      <c r="G1" s="7"/>
      <c r="H1" s="7"/>
      <c r="I1" s="7"/>
      <c r="J1" s="7"/>
      <c r="K1" s="7"/>
      <c r="L1" s="7"/>
      <c r="M1" s="7"/>
      <c r="N1" s="7"/>
      <c r="O1" s="7"/>
      <c r="P1" s="7"/>
      <c r="Q1" s="7"/>
      <c r="R1" s="7"/>
      <c r="S1" s="7"/>
      <c r="T1" s="7"/>
      <c r="U1" s="7"/>
      <c r="V1" s="7"/>
      <c r="W1" s="7"/>
      <c r="X1" s="7"/>
      <c r="Y1" s="7"/>
      <c r="Z1" s="7"/>
      <c r="AA1" s="7"/>
    </row>
    <row r="2" spans="1:27" x14ac:dyDescent="0.2">
      <c r="A2" s="7"/>
      <c r="B2" s="7"/>
      <c r="C2" s="7"/>
      <c r="D2" s="7"/>
      <c r="E2" s="7"/>
      <c r="F2" s="7"/>
      <c r="G2" s="7"/>
      <c r="H2" s="7"/>
      <c r="I2" s="7"/>
      <c r="J2" s="7"/>
      <c r="K2" s="7"/>
      <c r="L2" s="7"/>
      <c r="M2" s="7"/>
      <c r="N2" s="7"/>
      <c r="O2" s="7"/>
      <c r="P2" s="7"/>
      <c r="Q2" s="7"/>
      <c r="R2" s="7"/>
      <c r="S2" s="7"/>
      <c r="T2" s="7"/>
      <c r="U2" s="7"/>
      <c r="V2" s="7"/>
      <c r="W2" s="7"/>
      <c r="X2" s="7"/>
      <c r="Y2" s="7"/>
      <c r="Z2" s="7"/>
      <c r="AA2" s="7"/>
    </row>
    <row r="3" spans="1:27" ht="15" customHeight="1" x14ac:dyDescent="0.2">
      <c r="A3" s="7"/>
      <c r="B3" s="7"/>
      <c r="C3" s="94" t="s">
        <v>2</v>
      </c>
      <c r="D3" s="94"/>
      <c r="E3" s="94"/>
      <c r="F3" s="94"/>
      <c r="G3" s="94"/>
      <c r="H3" s="94"/>
      <c r="I3" s="94"/>
      <c r="J3" s="94"/>
      <c r="K3" s="94"/>
      <c r="L3" s="94"/>
      <c r="M3" s="94"/>
      <c r="N3" s="94"/>
      <c r="O3" s="7"/>
      <c r="P3" s="7"/>
      <c r="Q3" s="7"/>
      <c r="R3" s="7"/>
      <c r="S3" s="7"/>
      <c r="T3" s="7"/>
      <c r="U3" s="7"/>
      <c r="V3" s="7"/>
      <c r="W3" s="7"/>
      <c r="X3" s="7"/>
      <c r="Y3" s="7"/>
      <c r="Z3" s="7"/>
      <c r="AA3" s="7"/>
    </row>
    <row r="4" spans="1:27" ht="15" customHeight="1" x14ac:dyDescent="0.2">
      <c r="A4" s="7"/>
      <c r="B4" s="7"/>
      <c r="C4" s="94"/>
      <c r="D4" s="94"/>
      <c r="E4" s="94"/>
      <c r="F4" s="94"/>
      <c r="G4" s="94"/>
      <c r="H4" s="94"/>
      <c r="I4" s="94"/>
      <c r="J4" s="94"/>
      <c r="K4" s="94"/>
      <c r="L4" s="94"/>
      <c r="M4" s="94"/>
      <c r="N4" s="94"/>
      <c r="O4" s="7"/>
      <c r="P4" s="7"/>
      <c r="Q4" s="7"/>
      <c r="R4" s="7"/>
      <c r="S4" s="7"/>
      <c r="T4" s="7"/>
      <c r="U4" s="7"/>
      <c r="V4" s="7"/>
      <c r="W4" s="7"/>
      <c r="X4" s="7"/>
      <c r="Y4" s="7"/>
      <c r="Z4" s="7"/>
      <c r="AA4" s="7"/>
    </row>
    <row r="5" spans="1:27" x14ac:dyDescent="0.2">
      <c r="A5" s="7"/>
      <c r="B5" s="7"/>
      <c r="C5" s="94"/>
      <c r="D5" s="94"/>
      <c r="E5" s="94"/>
      <c r="F5" s="94"/>
      <c r="G5" s="94"/>
      <c r="H5" s="94"/>
      <c r="I5" s="94"/>
      <c r="J5" s="94"/>
      <c r="K5" s="94"/>
      <c r="L5" s="94"/>
      <c r="M5" s="94"/>
      <c r="N5" s="94"/>
      <c r="O5" s="7"/>
      <c r="P5" s="7"/>
      <c r="Q5" s="7"/>
      <c r="R5" s="7"/>
      <c r="S5" s="7"/>
      <c r="T5" s="7"/>
      <c r="U5" s="7"/>
      <c r="V5" s="7"/>
      <c r="W5" s="7"/>
      <c r="X5" s="7"/>
      <c r="Y5" s="7"/>
      <c r="Z5" s="7"/>
      <c r="AA5" s="7"/>
    </row>
    <row r="6" spans="1:27" ht="20.25" x14ac:dyDescent="0.2">
      <c r="A6" s="7"/>
      <c r="B6" s="7"/>
      <c r="C6" s="11"/>
      <c r="D6" s="11"/>
      <c r="E6" s="11"/>
      <c r="F6" s="11"/>
      <c r="G6" s="11"/>
      <c r="H6" s="11"/>
      <c r="I6" s="11"/>
      <c r="J6" s="11"/>
      <c r="K6" s="11"/>
      <c r="L6" s="11"/>
      <c r="M6" s="7"/>
      <c r="N6" s="7"/>
      <c r="O6" s="7"/>
      <c r="P6" s="7"/>
      <c r="Q6" s="7"/>
      <c r="R6" s="7"/>
      <c r="S6" s="7"/>
      <c r="T6" s="7"/>
      <c r="U6" s="7"/>
      <c r="V6" s="7"/>
      <c r="W6" s="7"/>
      <c r="X6" s="7"/>
      <c r="Y6" s="7"/>
      <c r="Z6" s="7"/>
      <c r="AA6" s="7"/>
    </row>
    <row r="7" spans="1:27" ht="20.25" x14ac:dyDescent="0.2">
      <c r="A7" s="7"/>
      <c r="B7" s="7"/>
      <c r="C7" s="11"/>
      <c r="D7" s="11"/>
      <c r="E7" s="11"/>
      <c r="F7" s="11"/>
      <c r="G7" s="11"/>
      <c r="H7" s="11"/>
      <c r="I7" s="11"/>
      <c r="J7" s="11"/>
      <c r="K7" s="11"/>
      <c r="L7" s="11"/>
      <c r="M7" s="7"/>
      <c r="N7" s="7"/>
      <c r="O7" s="7"/>
      <c r="P7" s="7"/>
      <c r="Q7" s="7"/>
      <c r="R7" s="7"/>
      <c r="S7" s="7"/>
      <c r="T7" s="7"/>
      <c r="U7" s="7"/>
      <c r="V7" s="7"/>
      <c r="W7" s="7"/>
      <c r="X7" s="7"/>
      <c r="Y7" s="7"/>
      <c r="Z7" s="7"/>
      <c r="AA7" s="7"/>
    </row>
    <row r="8" spans="1:27" x14ac:dyDescent="0.2">
      <c r="A8" s="7"/>
      <c r="B8" s="12" t="s">
        <v>3</v>
      </c>
      <c r="C8" s="13"/>
      <c r="D8" s="50"/>
      <c r="E8" s="7"/>
      <c r="F8" s="7"/>
      <c r="G8" s="7"/>
      <c r="H8" s="7"/>
      <c r="I8" s="7"/>
      <c r="J8" s="7"/>
      <c r="K8" s="7"/>
      <c r="L8" s="7"/>
      <c r="M8" s="7"/>
      <c r="N8" s="7"/>
      <c r="O8" s="7"/>
      <c r="P8" s="7"/>
      <c r="Q8" s="7"/>
      <c r="R8" s="7"/>
      <c r="S8" s="7"/>
      <c r="T8" s="7"/>
      <c r="U8" s="7"/>
      <c r="V8" s="7"/>
      <c r="W8" s="7"/>
      <c r="X8" s="7"/>
      <c r="Y8" s="7"/>
      <c r="Z8" s="7"/>
      <c r="AA8" s="7"/>
    </row>
    <row r="9" spans="1:27" x14ac:dyDescent="0.2">
      <c r="A9" s="7"/>
      <c r="B9" s="12" t="s">
        <v>4</v>
      </c>
      <c r="C9" s="13"/>
      <c r="D9" s="50"/>
      <c r="E9" s="7"/>
      <c r="F9" s="7"/>
      <c r="G9" s="7"/>
      <c r="H9" s="7"/>
      <c r="I9" s="7"/>
      <c r="J9" s="7"/>
      <c r="K9" s="7"/>
      <c r="L9" s="7"/>
      <c r="M9" s="7"/>
      <c r="N9" s="7"/>
      <c r="O9" s="7"/>
      <c r="P9" s="7"/>
      <c r="Q9" s="7"/>
      <c r="R9" s="7"/>
      <c r="S9" s="7"/>
      <c r="T9" s="7"/>
      <c r="U9" s="7"/>
      <c r="V9" s="7"/>
      <c r="W9" s="7"/>
      <c r="X9" s="7"/>
      <c r="Y9" s="7"/>
      <c r="Z9" s="7"/>
      <c r="AA9" s="7"/>
    </row>
    <row r="10" spans="1:27" x14ac:dyDescent="0.2">
      <c r="A10" s="7"/>
      <c r="B10" s="12" t="s">
        <v>5</v>
      </c>
      <c r="C10" s="13"/>
      <c r="D10" s="50"/>
      <c r="E10" s="7"/>
      <c r="F10" s="7"/>
      <c r="G10" s="7"/>
      <c r="H10" s="7"/>
      <c r="I10" s="7"/>
      <c r="J10" s="7"/>
      <c r="K10" s="7"/>
      <c r="L10" s="7"/>
      <c r="M10" s="7"/>
      <c r="N10" s="7"/>
      <c r="O10" s="7"/>
      <c r="P10" s="7"/>
      <c r="Q10" s="7"/>
      <c r="R10" s="7"/>
      <c r="S10" s="7"/>
      <c r="T10" s="7"/>
      <c r="U10" s="7"/>
      <c r="V10" s="7"/>
      <c r="W10" s="7"/>
      <c r="X10" s="7"/>
      <c r="Y10" s="7"/>
      <c r="Z10" s="7"/>
      <c r="AA10" s="7"/>
    </row>
    <row r="11" spans="1:27"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row>
    <row r="12" spans="1:27" ht="38.25" customHeight="1" x14ac:dyDescent="0.2">
      <c r="A12" s="7"/>
      <c r="B12" s="14" t="s">
        <v>6</v>
      </c>
      <c r="C12" s="14" t="s">
        <v>7</v>
      </c>
      <c r="D12" s="15" t="s">
        <v>8</v>
      </c>
      <c r="E12" s="14" t="s">
        <v>9</v>
      </c>
      <c r="F12" s="14" t="s">
        <v>10</v>
      </c>
      <c r="G12" s="14" t="s">
        <v>11</v>
      </c>
      <c r="H12" s="14" t="s">
        <v>12</v>
      </c>
      <c r="I12" s="14" t="s">
        <v>13</v>
      </c>
      <c r="J12" s="14" t="s">
        <v>14</v>
      </c>
      <c r="K12" s="14" t="s">
        <v>15</v>
      </c>
      <c r="L12" s="16" t="s">
        <v>16</v>
      </c>
      <c r="M12" s="16" t="s">
        <v>17</v>
      </c>
      <c r="N12" s="14" t="s">
        <v>18</v>
      </c>
      <c r="O12" s="7"/>
      <c r="P12" s="7"/>
      <c r="Q12" s="7"/>
      <c r="R12" s="7"/>
      <c r="S12" s="7"/>
      <c r="T12" s="7"/>
      <c r="U12" s="7"/>
      <c r="V12" s="7"/>
      <c r="W12" s="7"/>
      <c r="X12" s="7"/>
      <c r="Y12" s="7"/>
      <c r="Z12" s="7"/>
      <c r="AA12" s="7"/>
    </row>
    <row r="13" spans="1:27" ht="23.25" customHeight="1" x14ac:dyDescent="0.2">
      <c r="A13" s="7"/>
      <c r="B13" s="27">
        <v>5</v>
      </c>
      <c r="C13" s="29" t="s">
        <v>45</v>
      </c>
      <c r="D13" s="51"/>
      <c r="E13" s="29"/>
      <c r="F13" s="29"/>
      <c r="G13" s="29"/>
      <c r="H13" s="29"/>
      <c r="I13" s="29"/>
      <c r="J13" s="29"/>
      <c r="K13" s="29"/>
      <c r="L13" s="29"/>
      <c r="M13" s="29"/>
      <c r="N13" s="29"/>
      <c r="O13" s="7"/>
      <c r="P13" s="7"/>
      <c r="Q13" s="7"/>
      <c r="R13" s="7"/>
      <c r="S13" s="7"/>
      <c r="T13" s="7"/>
      <c r="U13" s="7"/>
      <c r="V13" s="7"/>
      <c r="W13" s="7"/>
      <c r="X13" s="7"/>
      <c r="Y13" s="7"/>
      <c r="Z13" s="7"/>
      <c r="AA13" s="7"/>
    </row>
    <row r="14" spans="1:27" ht="94.5" customHeight="1" x14ac:dyDescent="0.2">
      <c r="A14" s="7"/>
      <c r="B14" s="20" t="s">
        <v>46</v>
      </c>
      <c r="C14" s="21" t="s">
        <v>47</v>
      </c>
      <c r="D14" s="21" t="s">
        <v>540</v>
      </c>
      <c r="E14" s="21"/>
      <c r="F14" s="52" t="s">
        <v>537</v>
      </c>
      <c r="G14" s="22"/>
      <c r="H14" s="23">
        <f t="shared" ref="H14:H27" si="0">NETWORKDAYS(I14,J14)</f>
        <v>0</v>
      </c>
      <c r="I14" s="34"/>
      <c r="J14" s="34"/>
      <c r="K14" s="25" t="s">
        <v>44</v>
      </c>
      <c r="L14" s="23">
        <f t="shared" ref="L14:L17" si="1">IF(K14="Terminada",100,0)</f>
        <v>0</v>
      </c>
      <c r="M14" s="95">
        <f>AVERAGE(L14:L27)</f>
        <v>0</v>
      </c>
      <c r="N14" s="22"/>
      <c r="O14" s="7"/>
      <c r="P14" s="7"/>
      <c r="Q14" s="7"/>
      <c r="R14" s="7"/>
      <c r="S14" s="7"/>
      <c r="T14" s="7"/>
      <c r="U14" s="7"/>
      <c r="V14" s="7"/>
      <c r="W14" s="7"/>
      <c r="X14" s="7"/>
      <c r="Y14" s="7"/>
      <c r="Z14" s="7"/>
      <c r="AA14" s="7"/>
    </row>
    <row r="15" spans="1:27" ht="35.25" customHeight="1" x14ac:dyDescent="0.2">
      <c r="A15" s="7"/>
      <c r="B15" s="20" t="s">
        <v>48</v>
      </c>
      <c r="C15" s="21" t="s">
        <v>49</v>
      </c>
      <c r="D15" s="53" t="s">
        <v>541</v>
      </c>
      <c r="F15" s="54" t="s">
        <v>539</v>
      </c>
      <c r="G15" s="22"/>
      <c r="H15" s="23">
        <f t="shared" si="0"/>
        <v>0</v>
      </c>
      <c r="I15" s="34"/>
      <c r="J15" s="34"/>
      <c r="K15" s="25" t="s">
        <v>44</v>
      </c>
      <c r="L15" s="23">
        <f t="shared" si="1"/>
        <v>0</v>
      </c>
      <c r="M15" s="96"/>
      <c r="N15" s="22"/>
      <c r="O15" s="7"/>
      <c r="P15" s="7"/>
      <c r="Q15" s="7"/>
      <c r="R15" s="7"/>
      <c r="S15" s="7"/>
      <c r="T15" s="7"/>
      <c r="U15" s="7"/>
      <c r="V15" s="7"/>
      <c r="W15" s="7"/>
      <c r="X15" s="7"/>
      <c r="Y15" s="7"/>
      <c r="Z15" s="7"/>
      <c r="AA15" s="7"/>
    </row>
    <row r="16" spans="1:27" ht="75" x14ac:dyDescent="0.2">
      <c r="A16" s="7"/>
      <c r="B16" s="20" t="s">
        <v>50</v>
      </c>
      <c r="C16" s="21" t="s">
        <v>51</v>
      </c>
      <c r="D16" s="21"/>
      <c r="E16" s="21"/>
      <c r="F16" s="52"/>
      <c r="G16" s="22"/>
      <c r="H16" s="23">
        <f t="shared" si="0"/>
        <v>0</v>
      </c>
      <c r="I16" s="34"/>
      <c r="J16" s="34"/>
      <c r="K16" s="25" t="s">
        <v>44</v>
      </c>
      <c r="L16" s="23">
        <f t="shared" si="1"/>
        <v>0</v>
      </c>
      <c r="M16" s="96"/>
      <c r="N16" s="22"/>
      <c r="O16" s="7"/>
      <c r="P16" s="7"/>
      <c r="Q16" s="7"/>
      <c r="R16" s="7"/>
      <c r="S16" s="7"/>
      <c r="T16" s="7"/>
      <c r="U16" s="7"/>
      <c r="V16" s="7"/>
      <c r="W16" s="7"/>
      <c r="X16" s="7"/>
      <c r="Y16" s="7"/>
      <c r="Z16" s="7"/>
      <c r="AA16" s="7"/>
    </row>
    <row r="17" spans="1:27" ht="105" x14ac:dyDescent="0.2">
      <c r="A17" s="7"/>
      <c r="B17" s="20" t="s">
        <v>52</v>
      </c>
      <c r="C17" s="21" t="s">
        <v>53</v>
      </c>
      <c r="D17" s="21" t="s">
        <v>536</v>
      </c>
      <c r="E17" s="21"/>
      <c r="F17" s="52" t="s">
        <v>537</v>
      </c>
      <c r="G17" s="22"/>
      <c r="H17" s="23">
        <f t="shared" si="0"/>
        <v>0</v>
      </c>
      <c r="I17" s="34"/>
      <c r="J17" s="34"/>
      <c r="K17" s="25" t="s">
        <v>44</v>
      </c>
      <c r="L17" s="23">
        <f t="shared" si="1"/>
        <v>0</v>
      </c>
      <c r="M17" s="96"/>
      <c r="N17" s="22"/>
      <c r="O17" s="7"/>
      <c r="P17" s="7"/>
      <c r="Q17" s="7"/>
      <c r="R17" s="7"/>
      <c r="S17" s="7"/>
      <c r="T17" s="7"/>
      <c r="U17" s="7"/>
      <c r="V17" s="7"/>
      <c r="W17" s="7"/>
      <c r="X17" s="7"/>
      <c r="Y17" s="7"/>
      <c r="Z17" s="7"/>
      <c r="AA17" s="7"/>
    </row>
    <row r="18" spans="1:27" ht="60" x14ac:dyDescent="0.2">
      <c r="A18" s="7"/>
      <c r="B18" s="100" t="s">
        <v>54</v>
      </c>
      <c r="C18" s="21" t="s">
        <v>55</v>
      </c>
      <c r="D18" s="21" t="s">
        <v>540</v>
      </c>
      <c r="E18" s="21"/>
      <c r="F18" s="52" t="s">
        <v>537</v>
      </c>
      <c r="G18" s="22"/>
      <c r="H18" s="23">
        <f t="shared" si="0"/>
        <v>0</v>
      </c>
      <c r="I18" s="34"/>
      <c r="J18" s="34"/>
      <c r="K18" s="25" t="s">
        <v>44</v>
      </c>
      <c r="L18" s="91">
        <f>IF(K17="Terminada",100,0)</f>
        <v>0</v>
      </c>
      <c r="M18" s="96"/>
      <c r="N18" s="22"/>
      <c r="O18" s="7"/>
      <c r="P18" s="7"/>
      <c r="Q18" s="7"/>
      <c r="R18" s="7"/>
      <c r="S18" s="7"/>
      <c r="T18" s="7"/>
      <c r="U18" s="7"/>
      <c r="V18" s="7"/>
      <c r="W18" s="7"/>
      <c r="X18" s="7"/>
      <c r="Y18" s="7"/>
      <c r="Z18" s="7"/>
      <c r="AA18" s="7"/>
    </row>
    <row r="19" spans="1:27" ht="285" x14ac:dyDescent="0.2">
      <c r="A19" s="7"/>
      <c r="B19" s="92"/>
      <c r="C19" s="21" t="s">
        <v>56</v>
      </c>
      <c r="D19" s="21" t="s">
        <v>541</v>
      </c>
      <c r="E19" s="21"/>
      <c r="F19" s="54" t="s">
        <v>539</v>
      </c>
      <c r="G19" s="22"/>
      <c r="H19" s="23">
        <f t="shared" si="0"/>
        <v>0</v>
      </c>
      <c r="I19" s="34"/>
      <c r="J19" s="34"/>
      <c r="K19" s="25" t="s">
        <v>23</v>
      </c>
      <c r="L19" s="92"/>
      <c r="M19" s="96"/>
      <c r="N19" s="22"/>
      <c r="O19" s="7"/>
      <c r="P19" s="7"/>
      <c r="Q19" s="7"/>
      <c r="R19" s="7"/>
      <c r="S19" s="7"/>
      <c r="T19" s="7"/>
      <c r="U19" s="7"/>
      <c r="V19" s="7"/>
      <c r="W19" s="7"/>
      <c r="X19" s="7"/>
      <c r="Y19" s="7"/>
      <c r="Z19" s="7"/>
      <c r="AA19" s="7"/>
    </row>
    <row r="20" spans="1:27" ht="45" x14ac:dyDescent="0.2">
      <c r="A20" s="7"/>
      <c r="B20" s="93"/>
      <c r="C20" s="21" t="s">
        <v>57</v>
      </c>
      <c r="D20" s="21"/>
      <c r="E20" s="21"/>
      <c r="F20" s="52"/>
      <c r="G20" s="22"/>
      <c r="H20" s="23">
        <f t="shared" si="0"/>
        <v>0</v>
      </c>
      <c r="I20" s="34"/>
      <c r="J20" s="34"/>
      <c r="K20" s="72" t="s">
        <v>44</v>
      </c>
      <c r="L20" s="93"/>
      <c r="M20" s="96"/>
      <c r="N20" s="22"/>
      <c r="O20" s="7"/>
      <c r="P20" s="7"/>
      <c r="Q20" s="7"/>
      <c r="R20" s="7"/>
      <c r="S20" s="7"/>
      <c r="T20" s="7"/>
      <c r="U20" s="7"/>
      <c r="V20" s="7"/>
      <c r="W20" s="7"/>
      <c r="X20" s="7"/>
      <c r="Y20" s="7"/>
      <c r="Z20" s="7"/>
      <c r="AA20" s="7"/>
    </row>
    <row r="21" spans="1:27" ht="75" x14ac:dyDescent="0.2">
      <c r="A21" s="7"/>
      <c r="B21" s="100" t="s">
        <v>58</v>
      </c>
      <c r="C21" s="21" t="s">
        <v>59</v>
      </c>
      <c r="D21" s="21"/>
      <c r="E21" s="21"/>
      <c r="F21" s="36"/>
      <c r="G21" s="36"/>
      <c r="H21" s="23">
        <f t="shared" si="0"/>
        <v>0</v>
      </c>
      <c r="I21" s="34"/>
      <c r="J21" s="34"/>
      <c r="K21" s="72" t="s">
        <v>44</v>
      </c>
      <c r="L21" s="23">
        <f t="shared" ref="L21:L23" si="2">IF(K21:K25="Terminada",100,0)</f>
        <v>0</v>
      </c>
      <c r="M21" s="96"/>
      <c r="N21" s="36"/>
      <c r="O21" s="7"/>
      <c r="P21" s="7"/>
      <c r="Q21" s="7"/>
      <c r="R21" s="7"/>
      <c r="S21" s="7"/>
      <c r="T21" s="7"/>
      <c r="U21" s="7"/>
      <c r="V21" s="7"/>
      <c r="W21" s="7"/>
      <c r="X21" s="7"/>
      <c r="Y21" s="7"/>
      <c r="Z21" s="7"/>
      <c r="AA21" s="7"/>
    </row>
    <row r="22" spans="1:27" ht="30" x14ac:dyDescent="0.2">
      <c r="A22" s="7"/>
      <c r="B22" s="92"/>
      <c r="C22" s="21" t="s">
        <v>60</v>
      </c>
      <c r="D22" s="21"/>
      <c r="E22" s="21"/>
      <c r="F22" s="36"/>
      <c r="G22" s="36"/>
      <c r="H22" s="23">
        <f t="shared" si="0"/>
        <v>0</v>
      </c>
      <c r="I22" s="34"/>
      <c r="J22" s="34"/>
      <c r="K22" s="72" t="s">
        <v>44</v>
      </c>
      <c r="L22" s="23">
        <f t="shared" si="2"/>
        <v>0</v>
      </c>
      <c r="M22" s="96"/>
      <c r="N22" s="36"/>
      <c r="O22" s="7"/>
      <c r="P22" s="7"/>
      <c r="Q22" s="7"/>
      <c r="R22" s="7"/>
      <c r="S22" s="7"/>
      <c r="T22" s="7"/>
      <c r="U22" s="7"/>
      <c r="V22" s="7"/>
      <c r="W22" s="7"/>
      <c r="X22" s="7"/>
      <c r="Y22" s="7"/>
      <c r="Z22" s="7"/>
      <c r="AA22" s="7"/>
    </row>
    <row r="23" spans="1:27" x14ac:dyDescent="0.2">
      <c r="A23" s="7"/>
      <c r="B23" s="92"/>
      <c r="C23" s="21" t="s">
        <v>61</v>
      </c>
      <c r="D23" s="21"/>
      <c r="E23" s="21"/>
      <c r="F23" s="36"/>
      <c r="G23" s="36"/>
      <c r="H23" s="23">
        <f t="shared" si="0"/>
        <v>0</v>
      </c>
      <c r="I23" s="34"/>
      <c r="J23" s="34"/>
      <c r="K23" s="72" t="s">
        <v>44</v>
      </c>
      <c r="L23" s="23">
        <f t="shared" si="2"/>
        <v>0</v>
      </c>
      <c r="M23" s="96"/>
      <c r="N23" s="36"/>
      <c r="O23" s="7"/>
      <c r="P23" s="7"/>
      <c r="Q23" s="7"/>
      <c r="R23" s="7"/>
      <c r="S23" s="7"/>
      <c r="T23" s="7"/>
      <c r="U23" s="7"/>
      <c r="V23" s="7"/>
      <c r="W23" s="7"/>
      <c r="X23" s="7"/>
      <c r="Y23" s="7"/>
      <c r="Z23" s="7"/>
      <c r="AA23" s="7"/>
    </row>
    <row r="24" spans="1:27" ht="30" x14ac:dyDescent="0.2">
      <c r="A24" s="7"/>
      <c r="B24" s="92"/>
      <c r="C24" s="21" t="s">
        <v>62</v>
      </c>
      <c r="D24" s="21"/>
      <c r="E24" s="21"/>
      <c r="F24" s="36"/>
      <c r="G24" s="36"/>
      <c r="H24" s="23">
        <f t="shared" si="0"/>
        <v>0</v>
      </c>
      <c r="I24" s="34"/>
      <c r="J24" s="34"/>
      <c r="K24" s="72" t="s">
        <v>44</v>
      </c>
      <c r="L24" s="23">
        <f>IF(K24:K29="Terminada",100,0)</f>
        <v>0</v>
      </c>
      <c r="M24" s="96"/>
      <c r="N24" s="36"/>
      <c r="O24" s="7"/>
      <c r="P24" s="7"/>
      <c r="Q24" s="7"/>
      <c r="R24" s="7"/>
      <c r="S24" s="7"/>
      <c r="T24" s="7"/>
      <c r="U24" s="7"/>
      <c r="V24" s="7"/>
      <c r="W24" s="7"/>
      <c r="X24" s="7"/>
      <c r="Y24" s="7"/>
      <c r="Z24" s="7"/>
      <c r="AA24" s="7"/>
    </row>
    <row r="25" spans="1:27" x14ac:dyDescent="0.2">
      <c r="A25" s="7"/>
      <c r="B25" s="92"/>
      <c r="C25" s="37" t="s">
        <v>63</v>
      </c>
      <c r="D25" s="37"/>
      <c r="E25" s="37"/>
      <c r="F25" s="38"/>
      <c r="G25" s="38"/>
      <c r="H25" s="23">
        <f t="shared" si="0"/>
        <v>0</v>
      </c>
      <c r="I25" s="34"/>
      <c r="J25" s="34"/>
      <c r="K25" s="72" t="s">
        <v>44</v>
      </c>
      <c r="L25" s="23">
        <f>IF(K25:K30="Terminada",100,0)</f>
        <v>0</v>
      </c>
      <c r="M25" s="96"/>
      <c r="N25" s="38"/>
      <c r="O25" s="7"/>
      <c r="P25" s="7"/>
      <c r="Q25" s="7"/>
      <c r="R25" s="7"/>
      <c r="S25" s="7"/>
      <c r="T25" s="7"/>
      <c r="U25" s="7"/>
      <c r="V25" s="7"/>
      <c r="W25" s="7"/>
      <c r="X25" s="7"/>
      <c r="Y25" s="7"/>
      <c r="Z25" s="7"/>
      <c r="AA25" s="7"/>
    </row>
    <row r="26" spans="1:27" ht="60" x14ac:dyDescent="0.2">
      <c r="A26" s="7"/>
      <c r="B26" s="101" t="s">
        <v>64</v>
      </c>
      <c r="C26" s="37" t="s">
        <v>65</v>
      </c>
      <c r="D26" s="37"/>
      <c r="E26" s="37"/>
      <c r="F26" s="35"/>
      <c r="G26" s="38"/>
      <c r="H26" s="26">
        <f t="shared" si="0"/>
        <v>0</v>
      </c>
      <c r="I26" s="57"/>
      <c r="J26" s="57"/>
      <c r="K26" s="72" t="s">
        <v>44</v>
      </c>
      <c r="L26" s="26">
        <f>IF(K26:K31="Terminada",100,0)</f>
        <v>0</v>
      </c>
      <c r="M26" s="96"/>
      <c r="N26" s="38"/>
      <c r="O26" s="7"/>
      <c r="P26" s="7"/>
      <c r="Q26" s="7"/>
      <c r="R26" s="7"/>
      <c r="S26" s="7"/>
      <c r="T26" s="7"/>
      <c r="U26" s="7"/>
      <c r="V26" s="7"/>
      <c r="W26" s="7"/>
      <c r="X26" s="7"/>
      <c r="Y26" s="7"/>
      <c r="Z26" s="7"/>
      <c r="AA26" s="7"/>
    </row>
    <row r="27" spans="1:27" ht="30" customHeight="1" x14ac:dyDescent="0.2">
      <c r="A27" s="7"/>
      <c r="B27" s="102"/>
      <c r="C27" s="104" t="s">
        <v>66</v>
      </c>
      <c r="D27" s="105" t="s">
        <v>544</v>
      </c>
      <c r="E27" s="107"/>
      <c r="F27" s="59" t="s">
        <v>542</v>
      </c>
      <c r="G27" s="99"/>
      <c r="H27" s="99">
        <f t="shared" si="0"/>
        <v>0</v>
      </c>
      <c r="I27" s="108"/>
      <c r="J27" s="108"/>
      <c r="K27" s="72" t="s">
        <v>44</v>
      </c>
      <c r="L27" s="99">
        <f>IF(K27:K32="Terminada",100,0)</f>
        <v>0</v>
      </c>
      <c r="M27" s="97"/>
      <c r="N27" s="99"/>
      <c r="O27" s="7"/>
      <c r="P27" s="7"/>
      <c r="Q27" s="7"/>
      <c r="R27" s="7"/>
      <c r="S27" s="7"/>
      <c r="T27" s="7"/>
      <c r="U27" s="7"/>
      <c r="V27" s="7"/>
      <c r="W27" s="7"/>
      <c r="X27" s="7"/>
      <c r="Y27" s="7"/>
      <c r="Z27" s="7"/>
      <c r="AA27" s="7"/>
    </row>
    <row r="28" spans="1:27" ht="34.5" customHeight="1" x14ac:dyDescent="0.2">
      <c r="A28" s="7"/>
      <c r="B28" s="103"/>
      <c r="C28" s="104"/>
      <c r="D28" s="106"/>
      <c r="E28" s="107"/>
      <c r="F28" s="60" t="s">
        <v>543</v>
      </c>
      <c r="G28" s="99"/>
      <c r="H28" s="99"/>
      <c r="I28" s="108"/>
      <c r="J28" s="108"/>
      <c r="K28" s="72" t="s">
        <v>44</v>
      </c>
      <c r="L28" s="99"/>
      <c r="M28" s="98"/>
      <c r="N28" s="99"/>
      <c r="O28" s="7"/>
      <c r="P28" s="7"/>
      <c r="Q28" s="7"/>
      <c r="R28" s="7"/>
      <c r="S28" s="7"/>
      <c r="T28" s="7"/>
      <c r="U28" s="7"/>
      <c r="V28" s="7"/>
      <c r="W28" s="7"/>
      <c r="X28" s="7"/>
      <c r="Y28" s="7"/>
      <c r="Z28" s="7"/>
      <c r="AA28" s="7"/>
    </row>
    <row r="29" spans="1:27" ht="15.75" customHeight="1" x14ac:dyDescent="0.2">
      <c r="A29" s="7"/>
      <c r="B29" s="39" t="s">
        <v>42</v>
      </c>
      <c r="C29" s="55">
        <f>COUNTA(C14:C27)</f>
        <v>14</v>
      </c>
      <c r="D29" s="55"/>
      <c r="E29" s="56"/>
      <c r="F29" s="56"/>
      <c r="G29" s="56"/>
      <c r="H29" s="56"/>
      <c r="I29" s="56"/>
      <c r="J29" s="56"/>
      <c r="K29" s="56"/>
      <c r="L29" s="58"/>
      <c r="M29" s="40">
        <f>M14</f>
        <v>0</v>
      </c>
      <c r="N29" s="7"/>
      <c r="O29" s="7"/>
      <c r="P29" s="7"/>
      <c r="Q29" s="7"/>
      <c r="R29" s="7"/>
      <c r="S29" s="7"/>
      <c r="T29" s="7"/>
      <c r="U29" s="7"/>
      <c r="V29" s="7"/>
      <c r="W29" s="7"/>
      <c r="X29" s="7"/>
      <c r="Y29" s="7"/>
      <c r="Z29" s="7"/>
      <c r="AA29" s="7"/>
    </row>
    <row r="30" spans="1:27" ht="15.7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row>
    <row r="31" spans="1:27" ht="15.7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row>
    <row r="32" spans="1:27" ht="15.7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row>
    <row r="33" spans="1:27" ht="15.7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row>
    <row r="34" spans="1:27" ht="15.7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c r="Z34" s="7"/>
      <c r="AA34" s="7"/>
    </row>
    <row r="35" spans="1:27" ht="15.7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c r="AA35" s="7"/>
    </row>
    <row r="36" spans="1:27" ht="15.75" customHeigh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row>
    <row r="37" spans="1:27" ht="15.75" customHeight="1" x14ac:dyDescent="0.2">
      <c r="A37" s="7"/>
      <c r="B37" s="7"/>
      <c r="C37" s="7"/>
      <c r="D37" s="7"/>
      <c r="E37" s="7"/>
      <c r="F37" s="7"/>
      <c r="G37" s="7"/>
      <c r="H37" s="7"/>
      <c r="I37" s="7"/>
      <c r="J37" s="7"/>
      <c r="K37" s="7"/>
      <c r="L37" s="7"/>
      <c r="M37" s="7"/>
      <c r="N37" s="7"/>
      <c r="O37" s="7"/>
      <c r="P37" s="7"/>
      <c r="Q37" s="7"/>
      <c r="R37" s="7"/>
      <c r="S37" s="7"/>
      <c r="T37" s="7"/>
      <c r="U37" s="7"/>
      <c r="V37" s="7"/>
      <c r="W37" s="7"/>
      <c r="X37" s="7"/>
      <c r="Y37" s="7"/>
      <c r="Z37" s="7"/>
      <c r="AA37" s="7"/>
    </row>
    <row r="38" spans="1:27" ht="15.75" customHeight="1" x14ac:dyDescent="0.2">
      <c r="A38" s="7"/>
      <c r="B38" s="7"/>
      <c r="C38" s="7"/>
      <c r="D38" s="7"/>
      <c r="E38" s="7"/>
      <c r="F38" s="7"/>
      <c r="G38" s="7"/>
      <c r="H38" s="7"/>
      <c r="I38" s="7"/>
      <c r="J38" s="7"/>
      <c r="K38" s="7"/>
      <c r="L38" s="7"/>
      <c r="M38" s="7"/>
      <c r="N38" s="7"/>
      <c r="O38" s="7"/>
      <c r="P38" s="7"/>
      <c r="Q38" s="7"/>
      <c r="R38" s="7"/>
      <c r="S38" s="7"/>
      <c r="T38" s="7"/>
      <c r="U38" s="7"/>
      <c r="V38" s="7"/>
      <c r="W38" s="7"/>
      <c r="X38" s="7"/>
      <c r="Y38" s="7"/>
      <c r="Z38" s="7"/>
      <c r="AA38" s="7"/>
    </row>
    <row r="39" spans="1:27" ht="15.75" customHeight="1" x14ac:dyDescent="0.2">
      <c r="A39" s="7"/>
      <c r="B39" s="7"/>
      <c r="C39" s="7"/>
      <c r="D39" s="7"/>
      <c r="E39" s="7"/>
      <c r="F39" s="7"/>
      <c r="G39" s="7"/>
      <c r="H39" s="7"/>
      <c r="I39" s="7"/>
      <c r="J39" s="7"/>
      <c r="K39" s="7"/>
      <c r="L39" s="7"/>
      <c r="M39" s="7"/>
      <c r="N39" s="7"/>
      <c r="O39" s="7"/>
      <c r="P39" s="7"/>
      <c r="Q39" s="7"/>
      <c r="R39" s="7"/>
      <c r="S39" s="7"/>
      <c r="T39" s="7"/>
      <c r="U39" s="7"/>
      <c r="V39" s="7"/>
      <c r="W39" s="7"/>
      <c r="X39" s="7"/>
      <c r="Y39" s="7"/>
      <c r="Z39" s="7"/>
      <c r="AA39" s="7"/>
    </row>
    <row r="40" spans="1:27" ht="15.75" customHeight="1" x14ac:dyDescent="0.2">
      <c r="A40" s="7"/>
      <c r="B40" s="7"/>
      <c r="C40" s="7"/>
      <c r="D40" s="7"/>
      <c r="E40" s="7"/>
      <c r="F40" s="7"/>
      <c r="G40" s="7"/>
      <c r="H40" s="7"/>
      <c r="I40" s="7"/>
      <c r="J40" s="7"/>
      <c r="K40" s="7"/>
      <c r="L40" s="7"/>
      <c r="M40" s="7"/>
      <c r="N40" s="7"/>
      <c r="O40" s="7"/>
      <c r="P40" s="7"/>
      <c r="Q40" s="7"/>
      <c r="R40" s="7"/>
      <c r="S40" s="7"/>
      <c r="T40" s="7"/>
      <c r="U40" s="7"/>
      <c r="V40" s="7"/>
      <c r="W40" s="7"/>
      <c r="X40" s="7"/>
      <c r="Y40" s="7"/>
      <c r="Z40" s="7"/>
      <c r="AA40" s="7"/>
    </row>
    <row r="41" spans="1:27" ht="15.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row>
    <row r="42" spans="1:27" ht="15.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row>
    <row r="43" spans="1:27" ht="15.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row>
    <row r="44" spans="1:27" ht="15.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row>
    <row r="45" spans="1:27" ht="15.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row>
    <row r="46" spans="1:27" ht="15.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row>
    <row r="47" spans="1:27" ht="15.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row>
    <row r="48" spans="1:27" ht="15.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row>
    <row r="49" spans="1:27" ht="15.7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row>
    <row r="50" spans="1:27" ht="15.7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row>
    <row r="51" spans="1:27" ht="15.7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row>
    <row r="52" spans="1:27" ht="15.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row>
    <row r="53" spans="1:27" ht="15.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row>
    <row r="54" spans="1:27" ht="15.7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5.7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5.7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row>
    <row r="57" spans="1:27" ht="15.7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row>
    <row r="58" spans="1:27" ht="15.7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row>
    <row r="59" spans="1:27" ht="15.7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row>
    <row r="60" spans="1:27" ht="15.7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row>
    <row r="61" spans="1:27" ht="15.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row>
    <row r="62" spans="1:27" ht="15.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row>
    <row r="63" spans="1:27" ht="15.7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row>
    <row r="64" spans="1:27" ht="15.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row>
    <row r="65" spans="1:27" ht="15.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row>
    <row r="66" spans="1:27" ht="15.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row>
    <row r="67" spans="1:27" ht="15.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row>
    <row r="68" spans="1:27" ht="15.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row>
    <row r="69" spans="1:27" ht="15.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row>
    <row r="70" spans="1:27" ht="15.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row>
    <row r="71" spans="1:27" ht="15.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row>
    <row r="72" spans="1:27" ht="15.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row>
    <row r="73" spans="1:27" ht="15.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row>
    <row r="74" spans="1:27" ht="15.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row>
    <row r="75" spans="1:27" ht="15.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row>
    <row r="76" spans="1:27" ht="15.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row>
    <row r="77" spans="1:27" ht="15.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row>
    <row r="78" spans="1:27" ht="15.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row>
    <row r="79" spans="1:27" ht="15.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row>
    <row r="80" spans="1:27" ht="15.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row>
    <row r="81" spans="1:27" ht="15.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row>
    <row r="82" spans="1:27" ht="15.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row>
    <row r="83" spans="1:27" ht="15.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row>
    <row r="84" spans="1:27" ht="15.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row>
    <row r="85" spans="1:27" ht="15.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row>
    <row r="86" spans="1:27" ht="15.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row>
    <row r="87" spans="1:27" ht="15.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row>
    <row r="88" spans="1:27" ht="15.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row>
    <row r="89" spans="1:27" ht="15.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row>
    <row r="90" spans="1:27" ht="15.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row>
    <row r="91" spans="1:27" ht="15.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2" spans="1:27" ht="15.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ht="15.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ht="15.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row>
    <row r="95" spans="1:27" ht="15.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row>
    <row r="96" spans="1:27" ht="15.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row>
    <row r="97" spans="1:27" ht="15.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row>
    <row r="98" spans="1:27" ht="15.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row>
    <row r="99" spans="1:27" ht="15.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row>
    <row r="100" spans="1:27" ht="15.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spans="1:27" ht="15.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spans="1:27" ht="15.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1:27" ht="15.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spans="1:27" ht="15.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spans="1:27" ht="15.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spans="1:27" ht="15.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spans="1:27" ht="15.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spans="1:27" ht="15.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1:27" ht="15.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spans="1:27" ht="15.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spans="1:27" ht="15.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spans="1:27" ht="15.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spans="1:27" ht="15.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spans="1:27" ht="15.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spans="1:27" ht="15.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spans="1:27" ht="15.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1:27" ht="15.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spans="1:27" ht="15.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spans="1:27" ht="15.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spans="1:27" ht="15.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row>
    <row r="121" spans="1:27" ht="15.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spans="1:27" ht="15.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row>
    <row r="123" spans="1:27" ht="15.75" customHeight="1" x14ac:dyDescent="0.2">
      <c r="A123" s="7"/>
      <c r="B123" s="7"/>
      <c r="C123" s="33" t="s">
        <v>23</v>
      </c>
      <c r="D123" s="33"/>
      <c r="E123" s="33"/>
      <c r="F123" s="7"/>
      <c r="G123" s="7"/>
      <c r="H123" s="7"/>
      <c r="I123" s="7"/>
      <c r="J123" s="7"/>
      <c r="K123" s="7"/>
      <c r="L123" s="7"/>
      <c r="M123" s="7"/>
      <c r="N123" s="7"/>
      <c r="O123" s="7"/>
      <c r="P123" s="7"/>
      <c r="Q123" s="7"/>
      <c r="R123" s="7"/>
      <c r="S123" s="7"/>
      <c r="T123" s="7"/>
      <c r="U123" s="7"/>
      <c r="V123" s="7"/>
      <c r="W123" s="7"/>
      <c r="X123" s="7"/>
      <c r="Y123" s="7"/>
      <c r="Z123" s="7"/>
      <c r="AA123" s="7"/>
    </row>
    <row r="124" spans="1:27" ht="15.75" customHeight="1" x14ac:dyDescent="0.2">
      <c r="A124" s="7"/>
      <c r="B124" s="7"/>
      <c r="C124" s="33" t="s">
        <v>43</v>
      </c>
      <c r="D124" s="33"/>
      <c r="E124" s="33"/>
      <c r="F124" s="7"/>
      <c r="G124" s="7"/>
      <c r="H124" s="7"/>
      <c r="I124" s="7"/>
      <c r="J124" s="7"/>
      <c r="K124" s="7"/>
      <c r="L124" s="7"/>
      <c r="M124" s="7"/>
      <c r="N124" s="7"/>
      <c r="O124" s="7"/>
      <c r="P124" s="7"/>
      <c r="Q124" s="7"/>
      <c r="R124" s="7"/>
      <c r="S124" s="7"/>
      <c r="T124" s="7"/>
      <c r="U124" s="7"/>
      <c r="V124" s="7"/>
      <c r="W124" s="7"/>
      <c r="X124" s="7"/>
      <c r="Y124" s="7"/>
      <c r="Z124" s="7"/>
      <c r="AA124" s="7"/>
    </row>
    <row r="125" spans="1:27" ht="15.75" customHeight="1" x14ac:dyDescent="0.2">
      <c r="A125" s="7"/>
      <c r="B125" s="7"/>
      <c r="C125" s="33" t="s">
        <v>44</v>
      </c>
      <c r="D125" s="33"/>
      <c r="E125" s="33"/>
      <c r="F125" s="7"/>
      <c r="G125" s="7"/>
      <c r="H125" s="7"/>
      <c r="I125" s="7"/>
      <c r="J125" s="7"/>
      <c r="K125" s="7"/>
      <c r="L125" s="7"/>
      <c r="M125" s="7"/>
      <c r="N125" s="7"/>
      <c r="O125" s="7"/>
      <c r="P125" s="7"/>
      <c r="Q125" s="7"/>
      <c r="R125" s="7"/>
      <c r="S125" s="7"/>
      <c r="T125" s="7"/>
      <c r="U125" s="7"/>
      <c r="V125" s="7"/>
      <c r="W125" s="7"/>
      <c r="X125" s="7"/>
      <c r="Y125" s="7"/>
      <c r="Z125" s="7"/>
      <c r="AA125" s="7"/>
    </row>
    <row r="126" spans="1:27" ht="15.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1:27" ht="15.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1:27" ht="15.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spans="1:27" ht="15.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spans="1:27" ht="15.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spans="1:27" ht="15.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1:27" ht="15.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1:27" ht="15.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1:27" ht="15.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spans="1:27" ht="15.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spans="1:27" ht="15.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1:27" ht="15.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spans="1:27" ht="15.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1:27" ht="15.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1:27" ht="15.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1:27" ht="15.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spans="1:27" ht="15.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spans="1:27" ht="15.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spans="1:27" ht="15.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1:27" ht="15.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spans="1:27" ht="15.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spans="1:27" ht="15.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spans="1:27" ht="15.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spans="1:27" ht="15.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spans="1:27" ht="15.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spans="1:27" ht="15.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1:27" ht="15.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1:27" ht="15.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1:27" ht="15.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1:27" ht="15.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1:27" ht="15.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1:27" ht="15.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1:27" ht="15.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1:27" ht="15.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ht="15.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ht="15.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ht="15.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ht="15.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ht="15.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ht="15.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ht="15.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ht="15.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ht="15.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5.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ht="15.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1:27" ht="15.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1:27" ht="15.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1:27" ht="15.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1:27" ht="15.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1:27" ht="15.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1:27" ht="15.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1:27" ht="15.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1:27" ht="15.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1:27" ht="15.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1:27" ht="15.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ht="15.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ht="15.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ht="15.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ht="15.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ht="15.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ht="15.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ht="15.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ht="15.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27" ht="15.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27" ht="15.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27" ht="15.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27" ht="15.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1:27" ht="15.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1:27" ht="15.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1:27" ht="15.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1:27" ht="15.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1:27" ht="15.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1:27" ht="15.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1:27" ht="15.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1:27" ht="15.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1:27" ht="15.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1:27" ht="15.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1:27" ht="15.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1:27" ht="15.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1:27" ht="15.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1:27" ht="15.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1:27" ht="15.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1:27" ht="15.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1:27" ht="15.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1:27" ht="15.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1:27" ht="15.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1:27" ht="15.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1:27" ht="15.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1:27" ht="15.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1:27" ht="15.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1:27" ht="15.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1:27" ht="15.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1:27" ht="15.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1:27" ht="15.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1:27" ht="15.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1:27" ht="15.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1:27" ht="15.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ht="15.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ht="15.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ht="15.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ht="15.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ht="15.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5.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5.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1:27" ht="15.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ht="15.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1:27" ht="15.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1:27" ht="15.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ht="15.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ht="15.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ht="15.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1:27" ht="15.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ht="15.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ht="15.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ht="15.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ht="15.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ht="15.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5.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5.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1:27" ht="15.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ht="15.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ht="15.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1:27" ht="15.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1:27" ht="15.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ht="15.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1:27" ht="15.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ht="15.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ht="15.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ht="15.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ht="15.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5.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5.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1:27" ht="15.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5.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5.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5.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5.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5.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5.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5.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5.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5.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5.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5.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5.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5.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5.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5.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5.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5.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5.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5.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5.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5.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5.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5.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5.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5.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5.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5.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5.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5.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5.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5.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5.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5.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5.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5.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5.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5.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5.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5.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5.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5.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5.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5.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5.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5.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5.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5.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5.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5.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5.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5.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5.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5.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5.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5.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5.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5.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5.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5.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5.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5.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5.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5.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5.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5.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5.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5.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5.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5.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5.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5.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5.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5.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5.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5.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5.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5.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5.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5.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5.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5.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5.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5.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5.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5.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5.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5.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5.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5.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5.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5.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5.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5.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5.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5.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5.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5.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5.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5.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5.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5.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5.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5.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5.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5.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5.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5.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5.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5.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5.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5.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5.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5.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5.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5.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5.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5.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5.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5.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5.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5.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5.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5.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5.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5.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5.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5.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5.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5.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5.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5.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5.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5.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5.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5.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5.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5.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5.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5.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5.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5.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5.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5.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5.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5.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5.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5.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5.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5.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5.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5.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5.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5.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5.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5.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5.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5.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5.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5.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5.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1:27" ht="15.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1:27" ht="15.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1:27" ht="15.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1:27" ht="15.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1:27" ht="15.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1:27" ht="15.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1:27" ht="15.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1:27" ht="15.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1:27" ht="15.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1:27" ht="15.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1:27" ht="15.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1:27" ht="15.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1:27" ht="15.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1:27" ht="15.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1:27" ht="15.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1:27" ht="15.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1:27" ht="15.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1:27" ht="15.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1:27" ht="15.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1:27" ht="15.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1:27" ht="15.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1:27" ht="15.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1:27" ht="15.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1:27" ht="15.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1:27" ht="15.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1:27" ht="15.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1:27" ht="15.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1:27" ht="15.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1:27" ht="15.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1:27" ht="15.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1:27" ht="15.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1:27" ht="15.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1:27" ht="15.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1:27" ht="15.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1:27" ht="15.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1:27" ht="15.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1:27" ht="15.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1:27" ht="15.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1:27" ht="15.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1:27" ht="15.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1:27" ht="15.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1:27" ht="15.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1:27" ht="15.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1:27" ht="15.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1:27" ht="15.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1:27" ht="15.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1:27" ht="15.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1:27" ht="15.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1:27" ht="15.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1:27" ht="15.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1:27" ht="15.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1:27" ht="15.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1:27" ht="15.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1:27" ht="15.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1:27" ht="15.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1:27" ht="15.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1:27" ht="15.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1:27" ht="15.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1:27" ht="15.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1:27" ht="15.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1:27" ht="15.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1:27" ht="15.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1:27" ht="15.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1:27" ht="15.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1:27" ht="15.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1:27" ht="15.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1:27" ht="15.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1:27" ht="15.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1:27" ht="15.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1:27" ht="15.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1:27" ht="15.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1:27" ht="15.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1:27" ht="15.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1:27" ht="15.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1:27" ht="15.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1:27" ht="15.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1:27" ht="15.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1:27" ht="15.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1:27" ht="15.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1:27" ht="15.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1:27" ht="15.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1:27" ht="15.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1:27" ht="15.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1:27" ht="15.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1:27" ht="15.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1:27" ht="15.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1:27" ht="15.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1:27" ht="15.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1:27" ht="15.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1:27" ht="15.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1:27" ht="15.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1:27" ht="15.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1:27" ht="15.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1:27" ht="15.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1:27" ht="15.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1:27" ht="15.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1:27" ht="15.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1:27" ht="15.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1:27" ht="15.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1:27" ht="15.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1:27" ht="15.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1:27" ht="15.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1:27" ht="15.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1:27" ht="15.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1:27" ht="15.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1:27" ht="15.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1:27" ht="15.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1:27" ht="15.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1:27" ht="15.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1:27" ht="15.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1:27" ht="15.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1:27" ht="15.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1:27" ht="15.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1:27" ht="15.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1:27" ht="15.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1:27" ht="15.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1:27" ht="15.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1:27" ht="15.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1:27" ht="15.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1:27" ht="15.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1:27" ht="15.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1:27" ht="15.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1:27" ht="15.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1:27" ht="15.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1:27" ht="15.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1:27" ht="15.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1:27" ht="15.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1:27" ht="15.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1:27" ht="15.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1:27" ht="15.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1:27" ht="15.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1:27" ht="15.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1:27" ht="15.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1:27" ht="15.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1:27" ht="15.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1:27" ht="15.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1:27" ht="15.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1:27" ht="15.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1:27" ht="15.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1:27" ht="15.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1:27" ht="15.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1:27" ht="15.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1:27" ht="15.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1:27" ht="15.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1:27" ht="15.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1:27" ht="15.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1:27" ht="15.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1:27" ht="15.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1:27" ht="15.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1:27" ht="15.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1:27" ht="15.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1:27" ht="15.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1:27" ht="15.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1:27" ht="15.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1:27" ht="15.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1:27" ht="15.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1:27" ht="15.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1:27" ht="15.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1:27" ht="15.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1:27" ht="15.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1:27" ht="15.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1:27" ht="15.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1:27" ht="15.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1:27" ht="15.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1:27" ht="15.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1:27" ht="15.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1:27" ht="15.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1:27" ht="15.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1:27" ht="15.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1:27" ht="15.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1:27" ht="15.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1:27" ht="15.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1:27" ht="15.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1:27" ht="15.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1:27" ht="15.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1:27" ht="15.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1:27" ht="15.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1:27" ht="15.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1:27" ht="15.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1:27" ht="15.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1:27" ht="15.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1:27" ht="15.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1:27" ht="15.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1:27" ht="15.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1:27" ht="15.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1:27" ht="15.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1:27" ht="15.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1:27" ht="15.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1:27" ht="15.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1:27" ht="15.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1:27" ht="15.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1:27" ht="15.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1:27" ht="15.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1:27" ht="15.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1:27" ht="15.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1:27" ht="15.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1:27" ht="15.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1:27" ht="15.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1:27" ht="15.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1:27" ht="15.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1:27" ht="15.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1:27" ht="15.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1:27" ht="15.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1:27" ht="15.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1:27" ht="15.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1:27" ht="15.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1:27" ht="15.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1:27" ht="15.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1:27" ht="15.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1:27" ht="15.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1:27" ht="15.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1:27" ht="15.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1:27" ht="15.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1:27" ht="15.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1:27" ht="15.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1:27" ht="15.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1:27" ht="15.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1:27" ht="15.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1:27" ht="15.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1:27" ht="15.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1:27" ht="15.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1:27" ht="15.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1:27" ht="15.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1:27" ht="15.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1:27" ht="15.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1:27" ht="15.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1:27" ht="15.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1:27" ht="15.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1:27" ht="15.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1:27" ht="15.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1:27" ht="15.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1:27" ht="15.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1:27" ht="15.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1:27" ht="15.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1:27" ht="15.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1:27" ht="15.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1:27" ht="15.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1:27" ht="15.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1:27" ht="15.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1:27" ht="15.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1:27" ht="15.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1:27" ht="15.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1:27" ht="15.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1:27" ht="15.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1:27" ht="15.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1:27" ht="15.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1:27" ht="15.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1:27" ht="15.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1:27" ht="15.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1:27" ht="15.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1:27" ht="15.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1:27" ht="15.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1:27" ht="15.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1:27" ht="15.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1:27" ht="15.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1:27" ht="15.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1:27" ht="15.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1:27" ht="15.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1:27" ht="15.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1:27" ht="15.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1:27" ht="15.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1:27" ht="15.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1:27" ht="15.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1:27" ht="15.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1:27" ht="15.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1:27" ht="15.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1:27" ht="15.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1:27" ht="15.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1:27" ht="15.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1:27" ht="15.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1:27" ht="15.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1:27" ht="15.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1:27" ht="15.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1:27" ht="15.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1:27" ht="15.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1:27" ht="15.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1:27" ht="15.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1:27" ht="15.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1:27" ht="15.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1:27" ht="15.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1:27" ht="15.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1:27" ht="15.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1:27" ht="15.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1:27" ht="15.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1:27" ht="15.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1:27" ht="15.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1:27" ht="15.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1:27" ht="15.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1:27" ht="15.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1:27" ht="15.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1:27" ht="15.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1:27" ht="15.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1:27" ht="15.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1:27" ht="15.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1:27" ht="15.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1:27" ht="15.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1:27" ht="15.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1:27" ht="15.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1:27" ht="15.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1:27" ht="15.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1:27" ht="15.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1:27" ht="15.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1:27" ht="15.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1:27" ht="15.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1:27" ht="15.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1:27" ht="15.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1:27" ht="15.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1:27" ht="15.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1:27" ht="15.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1:27" ht="15.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1:27" ht="15.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1:27" ht="15.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1:27" ht="15.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1:27" ht="15.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1:27" ht="15.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1:27" ht="15.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1:27" ht="15.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1:27" ht="15.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1:27" ht="15.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1:27" ht="15.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1:27" ht="15.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1:27" ht="15.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1:27" ht="15.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1:27" ht="15.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1:27" ht="15.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1:27" ht="15.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1:27" ht="15.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1:27" ht="15.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1:27" ht="15.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1:27" ht="15.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1:27" ht="15.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1:27" ht="15.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1:27" ht="15.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1:27" ht="15.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1:27" ht="15.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1:27" ht="15.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1:27" ht="15.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1:27" ht="15.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1:27" ht="15.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1:27" ht="15.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1:27" ht="15.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1:27" ht="15.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1:27" ht="15.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1:27" ht="15.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1:27" ht="15.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1:27" ht="15.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1:27" ht="15.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1:27" ht="15.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1:27" ht="15.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1:27" ht="15.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1:27" ht="15.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1:27" ht="15.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1:27" ht="15.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1:27" ht="15.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1:27" ht="15.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1:27" ht="15.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1:27" ht="15.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1:27" ht="15.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1:27" ht="15.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1:27" ht="15.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1:27" ht="15.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1:27" ht="15.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1:27" ht="15.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1:27" ht="15.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1:27" ht="15.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1:27" ht="15.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1:27" ht="15.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1:27" ht="15.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1:27" ht="15.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1:27" ht="15.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1:27" ht="15.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1:27" ht="15.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1:27" ht="15.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1:27" ht="15.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1:27" ht="15.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1:27" ht="15.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1:27" ht="15.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1:27" ht="15.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1:27" ht="15.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1:27" ht="15.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1:27" ht="15.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1:27" ht="15.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1:27" ht="15.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1:27" ht="15.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1:27" ht="15.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1:27" ht="15.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1:27" ht="15.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1:27" ht="15.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1:27" ht="15.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1:27" ht="15.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1:27" ht="15.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1:27" ht="15.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1:27" ht="15.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1:27" ht="15.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1:27" ht="15.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1:27" ht="15.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1:27" ht="15.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1:27" ht="15.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1:27" ht="15.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1:27" ht="15.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1:27" ht="15.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1:27" ht="15.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1:27" ht="15.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1:27" ht="15.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1:27" ht="15.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1:27" ht="15.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1:27" ht="15.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1:27" ht="15.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1:27" ht="15.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1:27" ht="15.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1:27" ht="15.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1:27" ht="15.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1:27" ht="15.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1:27" ht="15.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1:27" ht="15.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1:27" ht="15.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1:27" ht="15.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1:27" ht="15.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1:27" ht="15.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1:27" ht="15.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1:27" ht="15.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1:27" ht="15.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1:27" ht="15.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1:27" ht="15.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1:27" ht="15.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1:27" ht="15.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1:27" ht="15.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1:27" ht="15.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1:27" ht="15.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1:27" ht="15.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1:27" ht="15.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1:27" ht="15.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1:27" ht="15.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1:27" ht="15.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1:27" ht="15.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1:27" ht="15.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1:27" ht="15.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1:27" ht="15.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1:27" ht="15.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1:27" ht="15.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1:27" ht="15.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1:27" ht="15.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1:27" ht="15.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1:27" ht="15.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1:27" ht="15.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1:27" ht="15.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1:27" ht="15.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1:27" ht="15.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1:27" ht="15.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1:27" ht="15.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1:27" ht="15.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1:27" ht="15.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1:27" ht="15.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1:27" ht="15.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1:27" ht="15.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1:27" ht="15.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1:27" ht="15.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1:27" ht="15.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1:27" ht="15.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1:27" ht="15.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1:27" ht="15.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1:27" ht="15.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1:27" ht="15.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1:27" ht="15.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1:27" ht="15.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1:27" ht="15.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1:27" ht="15.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1:27" ht="15.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1:27" ht="15.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1:27" ht="15.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1:27" ht="15.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1:27" ht="15.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1:27" ht="15.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1:27" ht="15.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1:27" ht="15.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1:27" ht="15.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1:27" ht="15.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1:27" ht="15.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1:27" ht="15.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1:27" ht="15.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1:27" ht="15.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1:27" ht="15.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1:27" ht="15.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1:27" ht="15.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1:27" ht="15.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1:27" ht="15.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1:27" ht="15.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1:27" ht="15.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1:27" ht="15.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1:27" ht="15.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1:27" ht="15.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1:27" ht="15.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1:27" ht="15.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1:27" ht="15.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1:27" ht="15.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1:27" ht="15.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1:27" ht="15.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1:27" ht="15.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1:27" ht="15.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1:27" ht="15.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1:27" ht="15.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1:27" ht="15.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1:27" ht="15.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1:27" ht="15.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1:27" ht="15.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1:27" ht="15.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1:27" ht="15.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1:27" ht="15.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1:27" ht="15.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1:27" ht="15.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1:27" ht="15.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1:27" ht="15.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1:27" ht="15.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1:27" ht="15.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1:27" ht="15.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1:27" ht="15.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1:27" ht="15.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1:27" ht="15.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1:27" ht="15.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1:27" ht="15.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1:27" ht="15.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1:27" ht="15.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1:27" ht="15.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1:27" ht="15.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1:27" ht="15.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1:27" ht="15.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1:27" ht="15.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1:27" ht="15.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1:27" ht="15.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1:27" ht="15.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1:27" ht="15.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1:27" ht="15.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1:27" ht="15.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1:27" ht="15.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1:27" ht="15.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1:27" ht="15.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1:27" ht="15.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1:27" ht="15.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1:27" ht="15.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1:27" ht="15.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1:27" ht="15.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1:27" ht="15.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1:27" ht="15.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1:27" ht="15.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1:27" ht="15.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1:27" ht="15.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1:27" ht="15.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1:27" ht="15.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1:27" ht="15.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1:27" ht="15.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1:27" ht="15.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1:27" ht="15.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1:27" ht="15.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1:27" ht="15.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1:27" ht="15.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1:27" ht="15.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1:27" ht="15.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1:27" ht="15.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1:27" ht="15.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1:27" ht="15.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1:27" ht="15.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1:27" ht="15.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1:27" ht="15.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1:27" ht="15.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1:27" ht="15.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1:27" ht="15.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1:27" ht="15.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1:27" ht="15.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1:27" ht="15.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1:27" ht="15.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1:27" ht="15.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1:27" ht="15.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1:27" ht="15.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1:27" ht="15.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1:27" ht="15.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1:27" ht="15.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1:27" ht="15.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1:27" ht="15.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1:27" ht="15.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1:27" ht="15.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1:27" ht="15.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1:27" ht="15.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row r="1001" spans="1:27" ht="15.75" customHeight="1"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row>
  </sheetData>
  <mergeCells count="15">
    <mergeCell ref="B18:B20"/>
    <mergeCell ref="L18:L20"/>
    <mergeCell ref="B21:B25"/>
    <mergeCell ref="B26:B28"/>
    <mergeCell ref="C27:C28"/>
    <mergeCell ref="D27:D28"/>
    <mergeCell ref="E27:E28"/>
    <mergeCell ref="J27:J28"/>
    <mergeCell ref="I27:I28"/>
    <mergeCell ref="H27:H28"/>
    <mergeCell ref="G27:G28"/>
    <mergeCell ref="L27:L28"/>
    <mergeCell ref="M14:M28"/>
    <mergeCell ref="N27:N28"/>
    <mergeCell ref="C3:N5"/>
  </mergeCells>
  <dataValidations count="1">
    <dataValidation type="list" allowBlank="1" showErrorMessage="1" sqref="K14:K28" xr:uid="{00000000-0002-0000-0200-000000000000}">
      <formula1>$C$123:$C$125</formula1>
    </dataValidation>
  </dataValidations>
  <hyperlinks>
    <hyperlink ref="F14" r:id="rId1" xr:uid="{31018D89-D3D9-4283-8A17-CB86CC8F7EC3}"/>
    <hyperlink ref="F18" r:id="rId2" xr:uid="{204A0B6A-1537-42E4-8265-FFF1BF8A61DC}"/>
    <hyperlink ref="F19" r:id="rId3" xr:uid="{1C9D17D2-11F4-475D-ADF0-B0BEECFF38EE}"/>
    <hyperlink ref="F17" r:id="rId4" xr:uid="{421C8A40-4887-48BF-8BC7-04A7B724100D}"/>
    <hyperlink ref="F15" r:id="rId5" xr:uid="{3CD8594A-094E-413F-88BF-0F757102FD9F}"/>
    <hyperlink ref="F28" r:id="rId6" xr:uid="{AD5812CA-69AE-46BE-BB87-86F923D09DA4}"/>
    <hyperlink ref="F27" r:id="rId7" xr:uid="{37421F21-97A1-4A3A-B17C-45A52EA044C6}"/>
  </hyperlinks>
  <pageMargins left="0.7" right="0.7" top="0.75" bottom="0.75" header="0" footer="0"/>
  <pageSetup orientation="landscape"/>
  <drawing r:id="rId8"/>
  <legacyDrawing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1"/>
  <sheetViews>
    <sheetView showGridLines="0" topLeftCell="I69" workbookViewId="0">
      <selection activeCell="K71" sqref="K71:K81"/>
    </sheetView>
  </sheetViews>
  <sheetFormatPr baseColWidth="10" defaultColWidth="12.625" defaultRowHeight="15" customHeight="1" x14ac:dyDescent="0.2"/>
  <cols>
    <col min="1" max="1" width="4.625" customWidth="1"/>
    <col min="2" max="2" width="10" customWidth="1"/>
    <col min="3" max="3" width="62.875" customWidth="1"/>
    <col min="4" max="4" width="39.625" customWidth="1"/>
    <col min="5" max="5" width="10.75" customWidth="1"/>
    <col min="6" max="6" width="32.125" customWidth="1"/>
    <col min="7" max="7" width="22.375" customWidth="1"/>
    <col min="8" max="8" width="14.375" customWidth="1"/>
    <col min="9" max="10" width="14.5" customWidth="1"/>
    <col min="11" max="11" width="14.125" customWidth="1"/>
    <col min="12" max="12" width="13.75" customWidth="1"/>
    <col min="13" max="13" width="11.5" customWidth="1"/>
    <col min="14" max="14" width="46.5" customWidth="1"/>
    <col min="15" max="27" width="9.375" customWidth="1"/>
  </cols>
  <sheetData>
    <row r="1" spans="1:27" x14ac:dyDescent="0.2">
      <c r="A1" s="7"/>
      <c r="B1" s="7"/>
      <c r="C1" s="7"/>
      <c r="D1" s="7"/>
      <c r="E1" s="7"/>
      <c r="F1" s="7"/>
      <c r="G1" s="7"/>
      <c r="H1" s="7"/>
      <c r="I1" s="7"/>
      <c r="J1" s="7"/>
      <c r="K1" s="7"/>
      <c r="L1" s="7"/>
      <c r="M1" s="7"/>
      <c r="N1" s="7"/>
      <c r="O1" s="7"/>
      <c r="P1" s="7"/>
      <c r="Q1" s="7"/>
      <c r="R1" s="7"/>
      <c r="S1" s="7"/>
      <c r="T1" s="7"/>
      <c r="U1" s="7"/>
      <c r="V1" s="7"/>
      <c r="W1" s="7"/>
      <c r="X1" s="7"/>
      <c r="Y1" s="7"/>
      <c r="Z1" s="7"/>
      <c r="AA1" s="7"/>
    </row>
    <row r="2" spans="1:27" x14ac:dyDescent="0.2">
      <c r="A2" s="7"/>
      <c r="B2" s="7"/>
      <c r="C2" s="7"/>
      <c r="D2" s="7"/>
      <c r="E2" s="7"/>
      <c r="F2" s="7"/>
      <c r="G2" s="7"/>
      <c r="H2" s="7"/>
      <c r="I2" s="7"/>
      <c r="J2" s="7"/>
      <c r="K2" s="7"/>
      <c r="L2" s="7"/>
      <c r="M2" s="7"/>
      <c r="N2" s="7"/>
      <c r="O2" s="7"/>
      <c r="P2" s="7"/>
      <c r="Q2" s="7"/>
      <c r="R2" s="7"/>
      <c r="S2" s="7"/>
      <c r="T2" s="7"/>
      <c r="U2" s="7"/>
      <c r="V2" s="7"/>
      <c r="W2" s="7"/>
      <c r="X2" s="7"/>
      <c r="Y2" s="7"/>
      <c r="Z2" s="7"/>
      <c r="AA2" s="7"/>
    </row>
    <row r="3" spans="1:27" ht="15" customHeight="1" x14ac:dyDescent="0.2">
      <c r="A3" s="7"/>
      <c r="B3" s="7"/>
      <c r="C3" s="94" t="s">
        <v>2</v>
      </c>
      <c r="D3" s="94"/>
      <c r="E3" s="94"/>
      <c r="F3" s="94"/>
      <c r="G3" s="94"/>
      <c r="H3" s="94"/>
      <c r="I3" s="94"/>
      <c r="J3" s="94"/>
      <c r="K3" s="94"/>
      <c r="L3" s="94"/>
      <c r="M3" s="94"/>
      <c r="N3" s="94"/>
      <c r="O3" s="7"/>
      <c r="P3" s="7"/>
      <c r="Q3" s="7"/>
      <c r="R3" s="7"/>
      <c r="S3" s="7"/>
      <c r="T3" s="7"/>
      <c r="U3" s="7"/>
      <c r="V3" s="7"/>
      <c r="W3" s="7"/>
      <c r="X3" s="7"/>
      <c r="Y3" s="7"/>
      <c r="Z3" s="7"/>
      <c r="AA3" s="7"/>
    </row>
    <row r="4" spans="1:27" ht="15" customHeight="1" x14ac:dyDescent="0.2">
      <c r="A4" s="7"/>
      <c r="B4" s="7"/>
      <c r="C4" s="94"/>
      <c r="D4" s="94"/>
      <c r="E4" s="94"/>
      <c r="F4" s="94"/>
      <c r="G4" s="94"/>
      <c r="H4" s="94"/>
      <c r="I4" s="94"/>
      <c r="J4" s="94"/>
      <c r="K4" s="94"/>
      <c r="L4" s="94"/>
      <c r="M4" s="94"/>
      <c r="N4" s="94"/>
      <c r="O4" s="7"/>
      <c r="P4" s="7"/>
      <c r="Q4" s="7"/>
      <c r="R4" s="7"/>
      <c r="S4" s="7"/>
      <c r="T4" s="7"/>
      <c r="U4" s="7"/>
      <c r="V4" s="7"/>
      <c r="W4" s="7"/>
      <c r="X4" s="7"/>
      <c r="Y4" s="7"/>
      <c r="Z4" s="7"/>
      <c r="AA4" s="7"/>
    </row>
    <row r="5" spans="1:27" x14ac:dyDescent="0.2">
      <c r="A5" s="7"/>
      <c r="B5" s="7"/>
      <c r="C5" s="94"/>
      <c r="D5" s="94"/>
      <c r="E5" s="94"/>
      <c r="F5" s="94"/>
      <c r="G5" s="94"/>
      <c r="H5" s="94"/>
      <c r="I5" s="94"/>
      <c r="J5" s="94"/>
      <c r="K5" s="94"/>
      <c r="L5" s="94"/>
      <c r="M5" s="94"/>
      <c r="N5" s="94"/>
      <c r="O5" s="7"/>
      <c r="P5" s="7"/>
      <c r="Q5" s="7"/>
      <c r="R5" s="7"/>
      <c r="S5" s="7"/>
      <c r="T5" s="7"/>
      <c r="U5" s="7"/>
      <c r="V5" s="7"/>
      <c r="W5" s="7"/>
      <c r="X5" s="7"/>
      <c r="Y5" s="7"/>
      <c r="Z5" s="7"/>
      <c r="AA5" s="7"/>
    </row>
    <row r="6" spans="1:27" ht="20.25" x14ac:dyDescent="0.2">
      <c r="A6" s="7"/>
      <c r="B6" s="7"/>
      <c r="C6" s="11"/>
      <c r="D6" s="11"/>
      <c r="E6" s="11"/>
      <c r="F6" s="11"/>
      <c r="G6" s="11"/>
      <c r="H6" s="11"/>
      <c r="I6" s="11"/>
      <c r="J6" s="11"/>
      <c r="K6" s="11"/>
      <c r="L6" s="11"/>
      <c r="M6" s="7"/>
      <c r="N6" s="7"/>
      <c r="O6" s="7"/>
      <c r="P6" s="7"/>
      <c r="Q6" s="7"/>
      <c r="R6" s="7"/>
      <c r="S6" s="7"/>
      <c r="T6" s="7"/>
      <c r="U6" s="7"/>
      <c r="V6" s="7"/>
      <c r="W6" s="7"/>
      <c r="X6" s="7"/>
      <c r="Y6" s="7"/>
      <c r="Z6" s="7"/>
      <c r="AA6" s="7"/>
    </row>
    <row r="7" spans="1:27" ht="20.25" x14ac:dyDescent="0.2">
      <c r="A7" s="7"/>
      <c r="B7" s="7"/>
      <c r="C7" s="11"/>
      <c r="D7" s="11"/>
      <c r="E7" s="11"/>
      <c r="F7" s="11"/>
      <c r="G7" s="11"/>
      <c r="H7" s="11"/>
      <c r="I7" s="11"/>
      <c r="J7" s="11"/>
      <c r="K7" s="11"/>
      <c r="L7" s="11"/>
      <c r="M7" s="7"/>
      <c r="N7" s="7"/>
      <c r="O7" s="7"/>
      <c r="P7" s="7"/>
      <c r="Q7" s="7"/>
      <c r="R7" s="7"/>
      <c r="S7" s="7"/>
      <c r="T7" s="7"/>
      <c r="U7" s="7"/>
      <c r="V7" s="7"/>
      <c r="W7" s="7"/>
      <c r="X7" s="7"/>
      <c r="Y7" s="7"/>
      <c r="Z7" s="7"/>
      <c r="AA7" s="7"/>
    </row>
    <row r="8" spans="1:27" x14ac:dyDescent="0.2">
      <c r="A8" s="7"/>
      <c r="B8" s="12" t="s">
        <v>3</v>
      </c>
      <c r="C8" s="13"/>
      <c r="D8" s="50"/>
      <c r="E8" s="7"/>
      <c r="F8" s="7"/>
      <c r="G8" s="7"/>
      <c r="H8" s="7"/>
      <c r="I8" s="7"/>
      <c r="J8" s="7"/>
      <c r="K8" s="7"/>
      <c r="L8" s="7"/>
      <c r="M8" s="7"/>
      <c r="N8" s="7"/>
      <c r="O8" s="7"/>
      <c r="P8" s="7"/>
      <c r="Q8" s="7"/>
      <c r="R8" s="7"/>
      <c r="S8" s="7"/>
      <c r="T8" s="7"/>
      <c r="U8" s="7"/>
      <c r="V8" s="7"/>
      <c r="W8" s="7"/>
      <c r="X8" s="7"/>
      <c r="Y8" s="7"/>
      <c r="Z8" s="7"/>
      <c r="AA8" s="7"/>
    </row>
    <row r="9" spans="1:27" x14ac:dyDescent="0.2">
      <c r="A9" s="7"/>
      <c r="B9" s="12" t="s">
        <v>4</v>
      </c>
      <c r="C9" s="13"/>
      <c r="D9" s="50"/>
      <c r="E9" s="7"/>
      <c r="F9" s="7"/>
      <c r="G9" s="7"/>
      <c r="H9" s="7"/>
      <c r="I9" s="7"/>
      <c r="J9" s="7"/>
      <c r="K9" s="7"/>
      <c r="L9" s="7"/>
      <c r="M9" s="7"/>
      <c r="N9" s="7"/>
      <c r="O9" s="7"/>
      <c r="P9" s="7"/>
      <c r="Q9" s="7"/>
      <c r="R9" s="7"/>
      <c r="S9" s="7"/>
      <c r="T9" s="7"/>
      <c r="U9" s="7"/>
      <c r="V9" s="7"/>
      <c r="W9" s="7"/>
      <c r="X9" s="7"/>
      <c r="Y9" s="7"/>
      <c r="Z9" s="7"/>
      <c r="AA9" s="7"/>
    </row>
    <row r="10" spans="1:27" x14ac:dyDescent="0.2">
      <c r="A10" s="7"/>
      <c r="B10" s="12" t="s">
        <v>5</v>
      </c>
      <c r="C10" s="13"/>
      <c r="D10" s="50"/>
      <c r="E10" s="7"/>
      <c r="F10" s="7"/>
      <c r="G10" s="7"/>
      <c r="H10" s="7"/>
      <c r="I10" s="7"/>
      <c r="J10" s="7"/>
      <c r="K10" s="7"/>
      <c r="L10" s="7"/>
      <c r="M10" s="7"/>
      <c r="N10" s="7"/>
      <c r="O10" s="7"/>
      <c r="P10" s="7"/>
      <c r="Q10" s="7"/>
      <c r="R10" s="7"/>
      <c r="S10" s="7"/>
      <c r="T10" s="7"/>
      <c r="U10" s="7"/>
      <c r="V10" s="7"/>
      <c r="W10" s="7"/>
      <c r="X10" s="7"/>
      <c r="Y10" s="7"/>
      <c r="Z10" s="7"/>
      <c r="AA10" s="7"/>
    </row>
    <row r="11" spans="1:27"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row>
    <row r="12" spans="1:27" ht="38.25" customHeight="1" x14ac:dyDescent="0.2">
      <c r="A12" s="7"/>
      <c r="B12" s="14" t="s">
        <v>6</v>
      </c>
      <c r="C12" s="14" t="s">
        <v>7</v>
      </c>
      <c r="D12" s="15" t="s">
        <v>8</v>
      </c>
      <c r="E12" s="14" t="s">
        <v>9</v>
      </c>
      <c r="F12" s="14" t="s">
        <v>10</v>
      </c>
      <c r="G12" s="14" t="s">
        <v>11</v>
      </c>
      <c r="H12" s="14" t="s">
        <v>12</v>
      </c>
      <c r="I12" s="14" t="s">
        <v>13</v>
      </c>
      <c r="J12" s="14" t="s">
        <v>14</v>
      </c>
      <c r="K12" s="14" t="s">
        <v>15</v>
      </c>
      <c r="L12" s="16" t="s">
        <v>16</v>
      </c>
      <c r="M12" s="16" t="s">
        <v>17</v>
      </c>
      <c r="N12" s="14" t="s">
        <v>18</v>
      </c>
      <c r="O12" s="7"/>
      <c r="P12" s="7"/>
      <c r="Q12" s="7"/>
      <c r="R12" s="7"/>
      <c r="S12" s="7"/>
      <c r="T12" s="7"/>
      <c r="U12" s="7"/>
      <c r="V12" s="7"/>
      <c r="W12" s="7"/>
      <c r="X12" s="7"/>
      <c r="Y12" s="7"/>
      <c r="Z12" s="7"/>
      <c r="AA12" s="7"/>
    </row>
    <row r="13" spans="1:27" ht="23.25" customHeight="1" x14ac:dyDescent="0.2">
      <c r="A13" s="7"/>
      <c r="B13" s="27">
        <v>6</v>
      </c>
      <c r="C13" s="29" t="s">
        <v>67</v>
      </c>
      <c r="D13" s="51"/>
      <c r="E13" s="29"/>
      <c r="F13" s="29"/>
      <c r="G13" s="29"/>
      <c r="H13" s="29"/>
      <c r="I13" s="29"/>
      <c r="J13" s="29"/>
      <c r="K13" s="29"/>
      <c r="L13" s="29"/>
      <c r="M13" s="29"/>
      <c r="N13" s="29"/>
      <c r="O13" s="7"/>
      <c r="P13" s="7"/>
      <c r="Q13" s="7"/>
      <c r="R13" s="7"/>
      <c r="S13" s="7"/>
      <c r="T13" s="7"/>
      <c r="U13" s="7"/>
      <c r="V13" s="7"/>
      <c r="W13" s="7"/>
      <c r="X13" s="7"/>
      <c r="Y13" s="7"/>
      <c r="Z13" s="7"/>
      <c r="AA13" s="7"/>
    </row>
    <row r="14" spans="1:27" ht="23.25" customHeight="1" x14ac:dyDescent="0.2">
      <c r="A14" s="7"/>
      <c r="B14" s="27" t="s">
        <v>68</v>
      </c>
      <c r="C14" s="29" t="s">
        <v>69</v>
      </c>
      <c r="D14" s="51"/>
      <c r="E14" s="29"/>
      <c r="F14" s="29"/>
      <c r="G14" s="29"/>
      <c r="H14" s="29"/>
      <c r="I14" s="29"/>
      <c r="J14" s="29"/>
      <c r="K14" s="29"/>
      <c r="L14" s="29"/>
      <c r="M14" s="29"/>
      <c r="N14" s="29"/>
      <c r="O14" s="7"/>
      <c r="P14" s="7"/>
      <c r="Q14" s="7"/>
      <c r="R14" s="7"/>
      <c r="S14" s="7"/>
      <c r="T14" s="7"/>
      <c r="U14" s="7"/>
      <c r="V14" s="7"/>
      <c r="W14" s="7"/>
      <c r="X14" s="7"/>
      <c r="Y14" s="7"/>
      <c r="Z14" s="7"/>
      <c r="AA14" s="7"/>
    </row>
    <row r="15" spans="1:27" ht="123.75" customHeight="1" x14ac:dyDescent="0.2">
      <c r="A15" s="7"/>
      <c r="B15" s="20" t="s">
        <v>68</v>
      </c>
      <c r="C15" s="21" t="s">
        <v>70</v>
      </c>
      <c r="D15" s="63" t="s">
        <v>545</v>
      </c>
      <c r="E15" s="64"/>
      <c r="F15" s="65" t="s">
        <v>546</v>
      </c>
      <c r="G15" s="22"/>
      <c r="H15" s="23">
        <f>NETWORKDAYS(I15,J15)</f>
        <v>0</v>
      </c>
      <c r="I15" s="24"/>
      <c r="J15" s="24"/>
      <c r="K15" s="25" t="s">
        <v>44</v>
      </c>
      <c r="L15" s="23">
        <f>IF(K15="Terminada",100,0)</f>
        <v>0</v>
      </c>
      <c r="M15" s="26">
        <f>AVERAGE(L15)</f>
        <v>0</v>
      </c>
      <c r="N15" s="22"/>
      <c r="O15" s="7"/>
      <c r="P15" s="7"/>
      <c r="Q15" s="7"/>
      <c r="R15" s="7"/>
      <c r="S15" s="7"/>
      <c r="T15" s="7"/>
      <c r="U15" s="7"/>
      <c r="V15" s="7"/>
      <c r="W15" s="7"/>
      <c r="X15" s="7"/>
      <c r="Y15" s="7"/>
      <c r="Z15" s="7"/>
      <c r="AA15" s="7"/>
    </row>
    <row r="16" spans="1:27" ht="15" customHeight="1" x14ac:dyDescent="0.2">
      <c r="A16" s="7"/>
      <c r="B16" s="27" t="s">
        <v>71</v>
      </c>
      <c r="C16" s="29" t="s">
        <v>72</v>
      </c>
      <c r="D16" s="51"/>
      <c r="E16" s="29"/>
      <c r="F16" s="29"/>
      <c r="G16" s="29"/>
      <c r="H16" s="29"/>
      <c r="I16" s="27"/>
      <c r="J16" s="27"/>
      <c r="K16" s="29"/>
      <c r="L16" s="29"/>
      <c r="M16" s="29"/>
      <c r="N16" s="29"/>
      <c r="O16" s="7"/>
      <c r="P16" s="7"/>
      <c r="Q16" s="7"/>
      <c r="R16" s="7"/>
      <c r="S16" s="7"/>
      <c r="T16" s="7"/>
      <c r="U16" s="7"/>
      <c r="V16" s="7"/>
      <c r="W16" s="7"/>
      <c r="X16" s="7"/>
      <c r="Y16" s="7"/>
      <c r="Z16" s="7"/>
      <c r="AA16" s="7"/>
    </row>
    <row r="17" spans="1:27" ht="45" x14ac:dyDescent="0.2">
      <c r="A17" s="7"/>
      <c r="B17" s="20" t="s">
        <v>73</v>
      </c>
      <c r="C17" s="21" t="s">
        <v>74</v>
      </c>
      <c r="D17" s="74"/>
      <c r="E17" s="67"/>
      <c r="F17" s="62"/>
      <c r="G17" s="22"/>
      <c r="H17" s="23">
        <f t="shared" ref="H17:H30" si="0">NETWORKDAYS(I17,J17)</f>
        <v>0</v>
      </c>
      <c r="I17" s="24"/>
      <c r="J17" s="24"/>
      <c r="K17" s="25" t="s">
        <v>44</v>
      </c>
      <c r="L17" s="23">
        <f t="shared" ref="L17:L30" si="1">IF(K17="Terminada",100,0)</f>
        <v>0</v>
      </c>
      <c r="M17" s="91">
        <f>AVERAGE(L17:L30)</f>
        <v>0</v>
      </c>
      <c r="N17" s="22"/>
      <c r="O17" s="7"/>
      <c r="P17" s="7"/>
      <c r="Q17" s="7"/>
      <c r="R17" s="7"/>
      <c r="S17" s="7"/>
      <c r="T17" s="7"/>
      <c r="U17" s="7"/>
      <c r="V17" s="7"/>
      <c r="W17" s="7"/>
      <c r="X17" s="7"/>
      <c r="Y17" s="7"/>
      <c r="Z17" s="7"/>
      <c r="AA17" s="7"/>
    </row>
    <row r="18" spans="1:27" ht="90" x14ac:dyDescent="0.2">
      <c r="A18" s="7"/>
      <c r="B18" s="100" t="s">
        <v>75</v>
      </c>
      <c r="C18" s="101" t="s">
        <v>76</v>
      </c>
      <c r="D18" s="76" t="s">
        <v>551</v>
      </c>
      <c r="E18" s="116"/>
      <c r="F18" s="60" t="s">
        <v>552</v>
      </c>
      <c r="G18" s="112"/>
      <c r="H18" s="91">
        <f t="shared" si="0"/>
        <v>0</v>
      </c>
      <c r="I18" s="109"/>
      <c r="J18" s="109"/>
      <c r="K18" s="25" t="s">
        <v>44</v>
      </c>
      <c r="L18" s="91">
        <f t="shared" si="1"/>
        <v>0</v>
      </c>
      <c r="M18" s="92"/>
      <c r="N18" s="91"/>
      <c r="O18" s="7"/>
      <c r="P18" s="7"/>
      <c r="Q18" s="7"/>
      <c r="R18" s="7"/>
      <c r="S18" s="7"/>
      <c r="T18" s="7"/>
      <c r="U18" s="7"/>
      <c r="V18" s="7"/>
      <c r="W18" s="7"/>
      <c r="X18" s="7"/>
      <c r="Y18" s="7"/>
      <c r="Z18" s="7"/>
      <c r="AA18" s="7"/>
    </row>
    <row r="19" spans="1:27" ht="105" x14ac:dyDescent="0.2">
      <c r="A19" s="7"/>
      <c r="B19" s="115"/>
      <c r="C19" s="115"/>
      <c r="D19" s="75" t="s">
        <v>549</v>
      </c>
      <c r="E19" s="117"/>
      <c r="F19" s="71" t="s">
        <v>550</v>
      </c>
      <c r="G19" s="113"/>
      <c r="H19" s="111"/>
      <c r="I19" s="110"/>
      <c r="J19" s="110"/>
      <c r="K19" s="25" t="s">
        <v>44</v>
      </c>
      <c r="L19" s="111"/>
      <c r="M19" s="114"/>
      <c r="N19" s="111"/>
      <c r="O19" s="7"/>
      <c r="P19" s="7"/>
      <c r="Q19" s="7"/>
      <c r="R19" s="7"/>
      <c r="S19" s="7"/>
      <c r="T19" s="7"/>
      <c r="U19" s="7"/>
      <c r="V19" s="7"/>
      <c r="W19" s="7"/>
      <c r="X19" s="7"/>
      <c r="Y19" s="7"/>
      <c r="Z19" s="7"/>
      <c r="AA19" s="7"/>
    </row>
    <row r="20" spans="1:27" ht="45" x14ac:dyDescent="0.2">
      <c r="A20" s="7"/>
      <c r="B20" s="20" t="s">
        <v>77</v>
      </c>
      <c r="C20" s="21" t="s">
        <v>78</v>
      </c>
      <c r="D20" s="21"/>
      <c r="E20" s="21"/>
      <c r="F20" s="22"/>
      <c r="G20" s="22"/>
      <c r="H20" s="23">
        <f t="shared" si="0"/>
        <v>0</v>
      </c>
      <c r="I20" s="24"/>
      <c r="J20" s="24"/>
      <c r="K20" s="25" t="s">
        <v>44</v>
      </c>
      <c r="L20" s="23">
        <f t="shared" si="1"/>
        <v>0</v>
      </c>
      <c r="M20" s="92"/>
      <c r="N20" s="22"/>
      <c r="O20" s="7"/>
      <c r="P20" s="7"/>
      <c r="Q20" s="7"/>
      <c r="R20" s="7"/>
      <c r="S20" s="7"/>
      <c r="T20" s="7"/>
      <c r="U20" s="7"/>
      <c r="V20" s="7"/>
      <c r="W20" s="7"/>
      <c r="X20" s="7"/>
      <c r="Y20" s="7"/>
      <c r="Z20" s="7"/>
      <c r="AA20" s="7"/>
    </row>
    <row r="21" spans="1:27" ht="30" x14ac:dyDescent="0.2">
      <c r="A21" s="7"/>
      <c r="B21" s="20" t="s">
        <v>79</v>
      </c>
      <c r="C21" s="21" t="s">
        <v>80</v>
      </c>
      <c r="D21" s="21"/>
      <c r="E21" s="21"/>
      <c r="F21" s="22"/>
      <c r="G21" s="22"/>
      <c r="H21" s="23">
        <f t="shared" si="0"/>
        <v>0</v>
      </c>
      <c r="I21" s="24"/>
      <c r="J21" s="24"/>
      <c r="K21" s="25" t="s">
        <v>44</v>
      </c>
      <c r="L21" s="23">
        <f t="shared" si="1"/>
        <v>0</v>
      </c>
      <c r="M21" s="92"/>
      <c r="N21" s="22"/>
      <c r="O21" s="7"/>
      <c r="P21" s="7"/>
      <c r="Q21" s="7"/>
      <c r="R21" s="7"/>
      <c r="S21" s="7"/>
      <c r="T21" s="7"/>
      <c r="U21" s="7"/>
      <c r="V21" s="7"/>
      <c r="W21" s="7"/>
      <c r="X21" s="7"/>
      <c r="Y21" s="7"/>
      <c r="Z21" s="7"/>
      <c r="AA21" s="7"/>
    </row>
    <row r="22" spans="1:27" ht="27.75" customHeight="1" x14ac:dyDescent="0.2">
      <c r="A22" s="7"/>
      <c r="B22" s="91" t="s">
        <v>81</v>
      </c>
      <c r="C22" s="21" t="s">
        <v>82</v>
      </c>
      <c r="D22" s="21"/>
      <c r="E22" s="21"/>
      <c r="F22" s="22"/>
      <c r="G22" s="22"/>
      <c r="H22" s="23">
        <f t="shared" si="0"/>
        <v>0</v>
      </c>
      <c r="I22" s="24"/>
      <c r="J22" s="24"/>
      <c r="K22" s="25" t="s">
        <v>44</v>
      </c>
      <c r="L22" s="23">
        <f t="shared" si="1"/>
        <v>0</v>
      </c>
      <c r="M22" s="92"/>
      <c r="N22" s="22"/>
      <c r="O22" s="7"/>
      <c r="P22" s="7"/>
      <c r="Q22" s="7"/>
      <c r="R22" s="7"/>
      <c r="S22" s="7"/>
      <c r="T22" s="7"/>
      <c r="U22" s="7"/>
      <c r="V22" s="7"/>
      <c r="W22" s="7"/>
      <c r="X22" s="7"/>
      <c r="Y22" s="7"/>
      <c r="Z22" s="7"/>
      <c r="AA22" s="7"/>
    </row>
    <row r="23" spans="1:27" ht="15.75" customHeight="1" x14ac:dyDescent="0.2">
      <c r="A23" s="7"/>
      <c r="B23" s="92"/>
      <c r="C23" s="21" t="s">
        <v>83</v>
      </c>
      <c r="D23" s="21"/>
      <c r="E23" s="21"/>
      <c r="F23" s="22"/>
      <c r="G23" s="22"/>
      <c r="H23" s="23">
        <f t="shared" si="0"/>
        <v>0</v>
      </c>
      <c r="I23" s="24"/>
      <c r="J23" s="24"/>
      <c r="K23" s="25" t="s">
        <v>44</v>
      </c>
      <c r="L23" s="23">
        <f t="shared" si="1"/>
        <v>0</v>
      </c>
      <c r="M23" s="92"/>
      <c r="N23" s="22"/>
      <c r="O23" s="7"/>
      <c r="P23" s="7"/>
      <c r="Q23" s="7"/>
      <c r="R23" s="7"/>
      <c r="S23" s="7"/>
      <c r="T23" s="7"/>
      <c r="U23" s="7"/>
      <c r="V23" s="7"/>
      <c r="W23" s="7"/>
      <c r="X23" s="7"/>
      <c r="Y23" s="7"/>
      <c r="Z23" s="7"/>
      <c r="AA23" s="7"/>
    </row>
    <row r="24" spans="1:27" ht="15.75" customHeight="1" x14ac:dyDescent="0.2">
      <c r="A24" s="7"/>
      <c r="B24" s="92"/>
      <c r="C24" s="21" t="s">
        <v>84</v>
      </c>
      <c r="D24" s="21"/>
      <c r="E24" s="21"/>
      <c r="F24" s="22"/>
      <c r="G24" s="22"/>
      <c r="H24" s="23">
        <f t="shared" si="0"/>
        <v>0</v>
      </c>
      <c r="I24" s="24"/>
      <c r="J24" s="24"/>
      <c r="K24" s="25" t="s">
        <v>44</v>
      </c>
      <c r="L24" s="23">
        <f t="shared" si="1"/>
        <v>0</v>
      </c>
      <c r="M24" s="92"/>
      <c r="N24" s="22"/>
      <c r="O24" s="7"/>
      <c r="P24" s="7"/>
      <c r="Q24" s="7"/>
      <c r="R24" s="7"/>
      <c r="S24" s="7"/>
      <c r="T24" s="7"/>
      <c r="U24" s="7"/>
      <c r="V24" s="7"/>
      <c r="W24" s="7"/>
      <c r="X24" s="7"/>
      <c r="Y24" s="7"/>
      <c r="Z24" s="7"/>
      <c r="AA24" s="7"/>
    </row>
    <row r="25" spans="1:27" ht="15.75" customHeight="1" x14ac:dyDescent="0.2">
      <c r="A25" s="7"/>
      <c r="B25" s="92"/>
      <c r="C25" s="21" t="s">
        <v>85</v>
      </c>
      <c r="D25" s="21"/>
      <c r="E25" s="21"/>
      <c r="F25" s="22"/>
      <c r="G25" s="22"/>
      <c r="H25" s="23">
        <f t="shared" si="0"/>
        <v>0</v>
      </c>
      <c r="I25" s="24"/>
      <c r="J25" s="24"/>
      <c r="K25" s="25" t="s">
        <v>44</v>
      </c>
      <c r="L25" s="23">
        <f t="shared" si="1"/>
        <v>0</v>
      </c>
      <c r="M25" s="92"/>
      <c r="N25" s="22"/>
      <c r="O25" s="7"/>
      <c r="P25" s="7"/>
      <c r="Q25" s="7"/>
      <c r="R25" s="7"/>
      <c r="S25" s="7"/>
      <c r="T25" s="7"/>
      <c r="U25" s="7"/>
      <c r="V25" s="7"/>
      <c r="W25" s="7"/>
      <c r="X25" s="7"/>
      <c r="Y25" s="7"/>
      <c r="Z25" s="7"/>
      <c r="AA25" s="7"/>
    </row>
    <row r="26" spans="1:27" ht="15.75" customHeight="1" x14ac:dyDescent="0.2">
      <c r="A26" s="7"/>
      <c r="B26" s="92"/>
      <c r="C26" s="21" t="s">
        <v>86</v>
      </c>
      <c r="D26" s="21"/>
      <c r="E26" s="21"/>
      <c r="F26" s="22"/>
      <c r="G26" s="22"/>
      <c r="H26" s="23">
        <f t="shared" si="0"/>
        <v>0</v>
      </c>
      <c r="I26" s="24"/>
      <c r="J26" s="24"/>
      <c r="K26" s="25" t="s">
        <v>44</v>
      </c>
      <c r="L26" s="23">
        <f t="shared" si="1"/>
        <v>0</v>
      </c>
      <c r="M26" s="92"/>
      <c r="N26" s="22"/>
      <c r="O26" s="7"/>
      <c r="P26" s="7"/>
      <c r="Q26" s="7"/>
      <c r="R26" s="7"/>
      <c r="S26" s="7"/>
      <c r="T26" s="7"/>
      <c r="U26" s="7"/>
      <c r="V26" s="7"/>
      <c r="W26" s="7"/>
      <c r="X26" s="7"/>
      <c r="Y26" s="7"/>
      <c r="Z26" s="7"/>
      <c r="AA26" s="7"/>
    </row>
    <row r="27" spans="1:27" ht="15.75" customHeight="1" x14ac:dyDescent="0.2">
      <c r="A27" s="7"/>
      <c r="B27" s="93"/>
      <c r="C27" s="21" t="s">
        <v>87</v>
      </c>
      <c r="D27" s="21"/>
      <c r="E27" s="21"/>
      <c r="F27" s="22"/>
      <c r="G27" s="22"/>
      <c r="H27" s="23">
        <f t="shared" si="0"/>
        <v>0</v>
      </c>
      <c r="I27" s="24"/>
      <c r="J27" s="24"/>
      <c r="K27" s="25" t="s">
        <v>44</v>
      </c>
      <c r="L27" s="23">
        <f t="shared" si="1"/>
        <v>0</v>
      </c>
      <c r="M27" s="92"/>
      <c r="N27" s="22"/>
      <c r="O27" s="7"/>
      <c r="P27" s="7"/>
      <c r="Q27" s="7"/>
      <c r="R27" s="7"/>
      <c r="S27" s="7"/>
      <c r="T27" s="7"/>
      <c r="U27" s="7"/>
      <c r="V27" s="7"/>
      <c r="W27" s="7"/>
      <c r="X27" s="7"/>
      <c r="Y27" s="7"/>
      <c r="Z27" s="7"/>
      <c r="AA27" s="7"/>
    </row>
    <row r="28" spans="1:27" ht="71.25" customHeight="1" x14ac:dyDescent="0.2">
      <c r="A28" s="7"/>
      <c r="B28" s="91" t="s">
        <v>88</v>
      </c>
      <c r="C28" s="21" t="s">
        <v>89</v>
      </c>
      <c r="D28" s="21"/>
      <c r="E28" s="21"/>
      <c r="F28" s="22"/>
      <c r="G28" s="22"/>
      <c r="H28" s="23">
        <f t="shared" si="0"/>
        <v>0</v>
      </c>
      <c r="I28" s="24"/>
      <c r="J28" s="24"/>
      <c r="K28" s="25" t="s">
        <v>44</v>
      </c>
      <c r="L28" s="23">
        <f t="shared" si="1"/>
        <v>0</v>
      </c>
      <c r="M28" s="92"/>
      <c r="N28" s="22"/>
      <c r="O28" s="7"/>
      <c r="P28" s="7"/>
      <c r="Q28" s="7"/>
      <c r="R28" s="7"/>
      <c r="S28" s="7"/>
      <c r="T28" s="7"/>
      <c r="U28" s="7"/>
      <c r="V28" s="7"/>
      <c r="W28" s="7"/>
      <c r="X28" s="7"/>
      <c r="Y28" s="7"/>
      <c r="Z28" s="7"/>
      <c r="AA28" s="7"/>
    </row>
    <row r="29" spans="1:27" ht="29.25" customHeight="1" x14ac:dyDescent="0.2">
      <c r="A29" s="7"/>
      <c r="B29" s="92"/>
      <c r="C29" s="21" t="s">
        <v>90</v>
      </c>
      <c r="D29" s="21"/>
      <c r="E29" s="21"/>
      <c r="F29" s="22"/>
      <c r="G29" s="22"/>
      <c r="H29" s="23">
        <f t="shared" si="0"/>
        <v>0</v>
      </c>
      <c r="I29" s="24"/>
      <c r="J29" s="24"/>
      <c r="K29" s="25" t="s">
        <v>44</v>
      </c>
      <c r="L29" s="23">
        <f t="shared" si="1"/>
        <v>0</v>
      </c>
      <c r="M29" s="92"/>
      <c r="N29" s="22"/>
      <c r="O29" s="7"/>
      <c r="P29" s="7"/>
      <c r="Q29" s="7"/>
      <c r="R29" s="7"/>
      <c r="S29" s="7"/>
      <c r="T29" s="7"/>
      <c r="U29" s="7"/>
      <c r="V29" s="7"/>
      <c r="W29" s="7"/>
      <c r="X29" s="7"/>
      <c r="Y29" s="7"/>
      <c r="Z29" s="7"/>
      <c r="AA29" s="7"/>
    </row>
    <row r="30" spans="1:27" ht="30" customHeight="1" x14ac:dyDescent="0.2">
      <c r="A30" s="7"/>
      <c r="B30" s="93"/>
      <c r="C30" s="21" t="s">
        <v>91</v>
      </c>
      <c r="D30" s="21"/>
      <c r="E30" s="21"/>
      <c r="F30" s="22"/>
      <c r="G30" s="22"/>
      <c r="H30" s="23">
        <f t="shared" si="0"/>
        <v>0</v>
      </c>
      <c r="I30" s="24"/>
      <c r="J30" s="24"/>
      <c r="K30" s="25" t="s">
        <v>44</v>
      </c>
      <c r="L30" s="23">
        <f t="shared" si="1"/>
        <v>0</v>
      </c>
      <c r="M30" s="93"/>
      <c r="N30" s="22"/>
      <c r="O30" s="7"/>
      <c r="P30" s="7"/>
      <c r="Q30" s="7"/>
      <c r="R30" s="7"/>
      <c r="S30" s="7"/>
      <c r="T30" s="7"/>
      <c r="U30" s="7"/>
      <c r="V30" s="7"/>
      <c r="W30" s="7"/>
      <c r="X30" s="7"/>
      <c r="Y30" s="7"/>
      <c r="Z30" s="7"/>
      <c r="AA30" s="7"/>
    </row>
    <row r="31" spans="1:27" ht="15" customHeight="1" x14ac:dyDescent="0.2">
      <c r="A31" s="7"/>
      <c r="B31" s="27" t="s">
        <v>92</v>
      </c>
      <c r="C31" s="29" t="s">
        <v>93</v>
      </c>
      <c r="D31" s="51"/>
      <c r="E31" s="29"/>
      <c r="F31" s="29"/>
      <c r="G31" s="29"/>
      <c r="H31" s="29"/>
      <c r="I31" s="27"/>
      <c r="J31" s="27"/>
      <c r="K31" s="29"/>
      <c r="L31" s="29"/>
      <c r="M31" s="29"/>
      <c r="N31" s="29"/>
      <c r="O31" s="7"/>
      <c r="P31" s="7"/>
      <c r="Q31" s="7"/>
      <c r="R31" s="7"/>
      <c r="S31" s="7"/>
      <c r="T31" s="7"/>
      <c r="U31" s="7"/>
      <c r="V31" s="7"/>
      <c r="W31" s="7"/>
      <c r="X31" s="7"/>
      <c r="Y31" s="7"/>
      <c r="Z31" s="7"/>
      <c r="AA31" s="7"/>
    </row>
    <row r="32" spans="1:27" ht="120" x14ac:dyDescent="0.2">
      <c r="A32" s="7"/>
      <c r="B32" s="20" t="s">
        <v>94</v>
      </c>
      <c r="C32" s="21" t="s">
        <v>95</v>
      </c>
      <c r="D32" s="69" t="s">
        <v>547</v>
      </c>
      <c r="E32" s="21"/>
      <c r="F32" s="68" t="s">
        <v>548</v>
      </c>
      <c r="G32" s="36"/>
      <c r="H32" s="23">
        <f t="shared" ref="H32:H39" si="2">NETWORKDAYS(I32,J32)</f>
        <v>0</v>
      </c>
      <c r="I32" s="24"/>
      <c r="J32" s="24"/>
      <c r="K32" s="25" t="s">
        <v>44</v>
      </c>
      <c r="L32" s="23">
        <f t="shared" ref="L32:L39" si="3">IF(K32="Terminada",100,0)</f>
        <v>0</v>
      </c>
      <c r="M32" s="91">
        <f>AVERAGE(L32:L39)</f>
        <v>0</v>
      </c>
      <c r="N32" s="36"/>
      <c r="O32" s="7"/>
      <c r="P32" s="7"/>
      <c r="Q32" s="7"/>
      <c r="R32" s="7"/>
      <c r="S32" s="7"/>
      <c r="T32" s="7"/>
      <c r="U32" s="7"/>
      <c r="V32" s="7"/>
      <c r="W32" s="7"/>
      <c r="X32" s="7"/>
      <c r="Y32" s="7"/>
      <c r="Z32" s="7"/>
      <c r="AA32" s="7"/>
    </row>
    <row r="33" spans="1:27" ht="30" x14ac:dyDescent="0.2">
      <c r="A33" s="7"/>
      <c r="B33" s="20" t="s">
        <v>96</v>
      </c>
      <c r="C33" s="21" t="s">
        <v>97</v>
      </c>
      <c r="D33" s="21"/>
      <c r="E33" s="21"/>
      <c r="F33" s="36"/>
      <c r="G33" s="36"/>
      <c r="H33" s="23">
        <f t="shared" si="2"/>
        <v>0</v>
      </c>
      <c r="I33" s="24"/>
      <c r="J33" s="24"/>
      <c r="K33" s="25" t="s">
        <v>44</v>
      </c>
      <c r="L33" s="23">
        <f t="shared" si="3"/>
        <v>0</v>
      </c>
      <c r="M33" s="92"/>
      <c r="N33" s="36"/>
      <c r="O33" s="7"/>
      <c r="P33" s="7"/>
      <c r="Q33" s="7"/>
      <c r="R33" s="7"/>
      <c r="S33" s="7"/>
      <c r="T33" s="7"/>
      <c r="U33" s="7"/>
      <c r="V33" s="7"/>
      <c r="W33" s="7"/>
      <c r="X33" s="7"/>
      <c r="Y33" s="7"/>
      <c r="Z33" s="7"/>
      <c r="AA33" s="7"/>
    </row>
    <row r="34" spans="1:27" ht="45" x14ac:dyDescent="0.2">
      <c r="A34" s="7"/>
      <c r="B34" s="20" t="s">
        <v>98</v>
      </c>
      <c r="C34" s="21" t="s">
        <v>99</v>
      </c>
      <c r="D34" s="21"/>
      <c r="E34" s="21"/>
      <c r="F34" s="36"/>
      <c r="G34" s="36"/>
      <c r="H34" s="23">
        <f t="shared" si="2"/>
        <v>0</v>
      </c>
      <c r="I34" s="24"/>
      <c r="J34" s="24"/>
      <c r="K34" s="25" t="s">
        <v>44</v>
      </c>
      <c r="L34" s="23">
        <f t="shared" si="3"/>
        <v>0</v>
      </c>
      <c r="M34" s="92"/>
      <c r="N34" s="36"/>
      <c r="O34" s="7"/>
      <c r="P34" s="7"/>
      <c r="Q34" s="7"/>
      <c r="R34" s="7"/>
      <c r="S34" s="7"/>
      <c r="T34" s="7"/>
      <c r="U34" s="7"/>
      <c r="V34" s="7"/>
      <c r="W34" s="7"/>
      <c r="X34" s="7"/>
      <c r="Y34" s="7"/>
      <c r="Z34" s="7"/>
      <c r="AA34" s="7"/>
    </row>
    <row r="35" spans="1:27" ht="45" x14ac:dyDescent="0.2">
      <c r="A35" s="7"/>
      <c r="B35" s="100" t="s">
        <v>100</v>
      </c>
      <c r="C35" s="21" t="s">
        <v>101</v>
      </c>
      <c r="D35" s="21"/>
      <c r="E35" s="21"/>
      <c r="F35" s="36"/>
      <c r="G35" s="36"/>
      <c r="H35" s="23">
        <f t="shared" si="2"/>
        <v>0</v>
      </c>
      <c r="I35" s="24"/>
      <c r="J35" s="24"/>
      <c r="K35" s="25" t="s">
        <v>44</v>
      </c>
      <c r="L35" s="23">
        <f t="shared" si="3"/>
        <v>0</v>
      </c>
      <c r="M35" s="92"/>
      <c r="N35" s="36"/>
      <c r="O35" s="7"/>
      <c r="P35" s="7"/>
      <c r="Q35" s="7"/>
      <c r="R35" s="7"/>
      <c r="S35" s="7"/>
      <c r="T35" s="7"/>
      <c r="U35" s="7"/>
      <c r="V35" s="7"/>
      <c r="W35" s="7"/>
      <c r="X35" s="7"/>
      <c r="Y35" s="7"/>
      <c r="Z35" s="7"/>
      <c r="AA35" s="7"/>
    </row>
    <row r="36" spans="1:27" ht="20.25" customHeight="1" x14ac:dyDescent="0.2">
      <c r="A36" s="7"/>
      <c r="B36" s="92"/>
      <c r="C36" s="21" t="s">
        <v>102</v>
      </c>
      <c r="D36" s="21"/>
      <c r="E36" s="21"/>
      <c r="F36" s="36"/>
      <c r="G36" s="36"/>
      <c r="H36" s="23">
        <f t="shared" si="2"/>
        <v>0</v>
      </c>
      <c r="I36" s="24"/>
      <c r="J36" s="24"/>
      <c r="K36" s="25" t="s">
        <v>44</v>
      </c>
      <c r="L36" s="23">
        <f t="shared" si="3"/>
        <v>0</v>
      </c>
      <c r="M36" s="92"/>
      <c r="N36" s="36"/>
      <c r="O36" s="7"/>
      <c r="P36" s="7"/>
      <c r="Q36" s="7"/>
      <c r="R36" s="7"/>
      <c r="S36" s="7"/>
      <c r="T36" s="7"/>
      <c r="U36" s="7"/>
      <c r="V36" s="7"/>
      <c r="W36" s="7"/>
      <c r="X36" s="7"/>
      <c r="Y36" s="7"/>
      <c r="Z36" s="7"/>
      <c r="AA36" s="7"/>
    </row>
    <row r="37" spans="1:27" ht="30" x14ac:dyDescent="0.2">
      <c r="A37" s="7"/>
      <c r="B37" s="92"/>
      <c r="C37" s="21" t="s">
        <v>103</v>
      </c>
      <c r="D37" s="21"/>
      <c r="E37" s="21"/>
      <c r="F37" s="36"/>
      <c r="G37" s="36"/>
      <c r="H37" s="23">
        <f t="shared" si="2"/>
        <v>0</v>
      </c>
      <c r="I37" s="24"/>
      <c r="J37" s="24"/>
      <c r="K37" s="25" t="s">
        <v>44</v>
      </c>
      <c r="L37" s="23">
        <f t="shared" si="3"/>
        <v>0</v>
      </c>
      <c r="M37" s="92"/>
      <c r="N37" s="36"/>
      <c r="O37" s="7"/>
      <c r="P37" s="7"/>
      <c r="Q37" s="7"/>
      <c r="R37" s="7"/>
      <c r="S37" s="7"/>
      <c r="T37" s="7"/>
      <c r="U37" s="7"/>
      <c r="V37" s="7"/>
      <c r="W37" s="7"/>
      <c r="X37" s="7"/>
      <c r="Y37" s="7"/>
      <c r="Z37" s="7"/>
      <c r="AA37" s="7"/>
    </row>
    <row r="38" spans="1:27" ht="30" x14ac:dyDescent="0.2">
      <c r="A38" s="7"/>
      <c r="B38" s="93"/>
      <c r="C38" s="21" t="s">
        <v>104</v>
      </c>
      <c r="D38" s="21"/>
      <c r="E38" s="21"/>
      <c r="F38" s="36"/>
      <c r="G38" s="36"/>
      <c r="H38" s="23">
        <f t="shared" si="2"/>
        <v>0</v>
      </c>
      <c r="I38" s="24"/>
      <c r="J38" s="24"/>
      <c r="K38" s="25" t="s">
        <v>44</v>
      </c>
      <c r="L38" s="23">
        <f t="shared" si="3"/>
        <v>0</v>
      </c>
      <c r="M38" s="92"/>
      <c r="N38" s="36"/>
      <c r="O38" s="7"/>
      <c r="P38" s="7"/>
      <c r="Q38" s="7"/>
      <c r="R38" s="7"/>
      <c r="S38" s="7"/>
      <c r="T38" s="7"/>
      <c r="U38" s="7"/>
      <c r="V38" s="7"/>
      <c r="W38" s="7"/>
      <c r="X38" s="7"/>
      <c r="Y38" s="7"/>
      <c r="Z38" s="7"/>
      <c r="AA38" s="7"/>
    </row>
    <row r="39" spans="1:27" ht="60" x14ac:dyDescent="0.2">
      <c r="A39" s="7"/>
      <c r="B39" s="20" t="s">
        <v>105</v>
      </c>
      <c r="C39" s="21" t="s">
        <v>106</v>
      </c>
      <c r="D39" s="21"/>
      <c r="E39" s="21"/>
      <c r="F39" s="36"/>
      <c r="G39" s="36"/>
      <c r="H39" s="23">
        <f t="shared" si="2"/>
        <v>0</v>
      </c>
      <c r="I39" s="24"/>
      <c r="J39" s="24"/>
      <c r="K39" s="25" t="s">
        <v>44</v>
      </c>
      <c r="L39" s="23">
        <f t="shared" si="3"/>
        <v>0</v>
      </c>
      <c r="M39" s="92"/>
      <c r="N39" s="36"/>
      <c r="O39" s="7"/>
      <c r="P39" s="7"/>
      <c r="Q39" s="7"/>
      <c r="R39" s="7"/>
      <c r="S39" s="7"/>
      <c r="T39" s="7"/>
      <c r="U39" s="7"/>
      <c r="V39" s="7"/>
      <c r="W39" s="7"/>
      <c r="X39" s="7"/>
      <c r="Y39" s="7"/>
      <c r="Z39" s="7"/>
      <c r="AA39" s="7"/>
    </row>
    <row r="40" spans="1:27" ht="15" customHeight="1" x14ac:dyDescent="0.2">
      <c r="A40" s="7"/>
      <c r="B40" s="29" t="s">
        <v>107</v>
      </c>
      <c r="C40" s="29" t="s">
        <v>108</v>
      </c>
      <c r="D40" s="51"/>
      <c r="E40" s="29"/>
      <c r="F40" s="29"/>
      <c r="G40" s="29"/>
      <c r="H40" s="29"/>
      <c r="I40" s="27"/>
      <c r="J40" s="27"/>
      <c r="K40" s="29"/>
      <c r="L40" s="29"/>
      <c r="M40" s="29"/>
      <c r="N40" s="29"/>
      <c r="O40" s="7"/>
      <c r="P40" s="7"/>
      <c r="Q40" s="7"/>
      <c r="R40" s="7"/>
      <c r="S40" s="7"/>
      <c r="T40" s="7"/>
      <c r="U40" s="7"/>
      <c r="V40" s="7"/>
      <c r="W40" s="7"/>
      <c r="X40" s="7"/>
      <c r="Y40" s="7"/>
      <c r="Z40" s="7"/>
      <c r="AA40" s="7"/>
    </row>
    <row r="41" spans="1:27" ht="351" customHeight="1" x14ac:dyDescent="0.2">
      <c r="A41" s="7"/>
      <c r="B41" s="20" t="s">
        <v>109</v>
      </c>
      <c r="C41" s="21" t="s">
        <v>110</v>
      </c>
      <c r="D41" s="21"/>
      <c r="E41" s="21"/>
      <c r="F41" s="36"/>
      <c r="G41" s="36"/>
      <c r="H41" s="23">
        <f t="shared" ref="H41:H61" si="4">NETWORKDAYS(I41,J41)</f>
        <v>0</v>
      </c>
      <c r="I41" s="24"/>
      <c r="J41" s="24"/>
      <c r="K41" s="25" t="s">
        <v>44</v>
      </c>
      <c r="L41" s="23">
        <f t="shared" ref="L41:L61" si="5">IF(K41="Terminada",100,0)</f>
        <v>0</v>
      </c>
      <c r="M41" s="100">
        <f>AVERAGE(L41:L61)</f>
        <v>0</v>
      </c>
      <c r="N41" s="36"/>
      <c r="O41" s="7"/>
      <c r="P41" s="7"/>
      <c r="Q41" s="7"/>
      <c r="R41" s="7"/>
      <c r="S41" s="7"/>
      <c r="T41" s="7"/>
      <c r="U41" s="7"/>
      <c r="V41" s="7"/>
      <c r="W41" s="7"/>
      <c r="X41" s="7"/>
      <c r="Y41" s="7"/>
      <c r="Z41" s="7"/>
      <c r="AA41" s="7"/>
    </row>
    <row r="42" spans="1:27" ht="15.75" customHeight="1" x14ac:dyDescent="0.2">
      <c r="A42" s="7"/>
      <c r="B42" s="20" t="s">
        <v>111</v>
      </c>
      <c r="C42" s="21" t="s">
        <v>112</v>
      </c>
      <c r="D42" s="21"/>
      <c r="E42" s="21"/>
      <c r="F42" s="36"/>
      <c r="G42" s="36"/>
      <c r="H42" s="23">
        <f t="shared" si="4"/>
        <v>0</v>
      </c>
      <c r="I42" s="24"/>
      <c r="J42" s="24"/>
      <c r="K42" s="25" t="s">
        <v>44</v>
      </c>
      <c r="L42" s="23">
        <f t="shared" si="5"/>
        <v>0</v>
      </c>
      <c r="M42" s="92"/>
      <c r="N42" s="36"/>
      <c r="O42" s="7"/>
      <c r="P42" s="7"/>
      <c r="Q42" s="7"/>
      <c r="R42" s="7"/>
      <c r="S42" s="7"/>
      <c r="T42" s="7"/>
      <c r="U42" s="7"/>
      <c r="V42" s="7"/>
      <c r="W42" s="7"/>
      <c r="X42" s="7"/>
      <c r="Y42" s="7"/>
      <c r="Z42" s="7"/>
      <c r="AA42" s="7"/>
    </row>
    <row r="43" spans="1:27" ht="67.5" customHeight="1" x14ac:dyDescent="0.2">
      <c r="A43" s="7"/>
      <c r="B43" s="20" t="s">
        <v>113</v>
      </c>
      <c r="C43" s="21" t="s">
        <v>114</v>
      </c>
      <c r="D43" s="21"/>
      <c r="E43" s="21"/>
      <c r="F43" s="36"/>
      <c r="G43" s="36"/>
      <c r="H43" s="23">
        <f t="shared" si="4"/>
        <v>0</v>
      </c>
      <c r="I43" s="24"/>
      <c r="J43" s="24"/>
      <c r="K43" s="25" t="s">
        <v>44</v>
      </c>
      <c r="L43" s="23">
        <f t="shared" si="5"/>
        <v>0</v>
      </c>
      <c r="M43" s="92"/>
      <c r="N43" s="36"/>
      <c r="O43" s="7"/>
      <c r="P43" s="7"/>
      <c r="Q43" s="7"/>
      <c r="R43" s="7"/>
      <c r="S43" s="7"/>
      <c r="T43" s="7"/>
      <c r="U43" s="7"/>
      <c r="V43" s="7"/>
      <c r="W43" s="7"/>
      <c r="X43" s="7"/>
      <c r="Y43" s="7"/>
      <c r="Z43" s="7"/>
      <c r="AA43" s="7"/>
    </row>
    <row r="44" spans="1:27" ht="36.75" customHeight="1" x14ac:dyDescent="0.2">
      <c r="A44" s="7"/>
      <c r="B44" s="20" t="s">
        <v>115</v>
      </c>
      <c r="C44" s="21" t="s">
        <v>116</v>
      </c>
      <c r="D44" s="21"/>
      <c r="E44" s="21"/>
      <c r="F44" s="36"/>
      <c r="G44" s="36"/>
      <c r="H44" s="23">
        <f t="shared" si="4"/>
        <v>0</v>
      </c>
      <c r="I44" s="24"/>
      <c r="J44" s="24"/>
      <c r="K44" s="25" t="s">
        <v>44</v>
      </c>
      <c r="L44" s="23">
        <f t="shared" si="5"/>
        <v>0</v>
      </c>
      <c r="M44" s="92"/>
      <c r="N44" s="36"/>
      <c r="O44" s="7"/>
      <c r="P44" s="7"/>
      <c r="Q44" s="7"/>
      <c r="R44" s="7"/>
      <c r="S44" s="7"/>
      <c r="T44" s="7"/>
      <c r="U44" s="7"/>
      <c r="V44" s="7"/>
      <c r="W44" s="7"/>
      <c r="X44" s="7"/>
      <c r="Y44" s="7"/>
      <c r="Z44" s="7"/>
      <c r="AA44" s="7"/>
    </row>
    <row r="45" spans="1:27" ht="51.75" customHeight="1" x14ac:dyDescent="0.2">
      <c r="A45" s="7"/>
      <c r="B45" s="20" t="s">
        <v>117</v>
      </c>
      <c r="C45" s="21" t="s">
        <v>118</v>
      </c>
      <c r="D45" s="21"/>
      <c r="E45" s="21"/>
      <c r="F45" s="36"/>
      <c r="G45" s="36"/>
      <c r="H45" s="23">
        <f t="shared" si="4"/>
        <v>0</v>
      </c>
      <c r="I45" s="24"/>
      <c r="J45" s="24"/>
      <c r="K45" s="25" t="s">
        <v>44</v>
      </c>
      <c r="L45" s="23">
        <f t="shared" si="5"/>
        <v>0</v>
      </c>
      <c r="M45" s="92"/>
      <c r="N45" s="36"/>
      <c r="O45" s="7"/>
      <c r="P45" s="7"/>
      <c r="Q45" s="7"/>
      <c r="R45" s="7"/>
      <c r="S45" s="7"/>
      <c r="T45" s="7"/>
      <c r="U45" s="7"/>
      <c r="V45" s="7"/>
      <c r="W45" s="7"/>
      <c r="X45" s="7"/>
      <c r="Y45" s="7"/>
      <c r="Z45" s="7"/>
      <c r="AA45" s="7"/>
    </row>
    <row r="46" spans="1:27" ht="195" x14ac:dyDescent="0.2">
      <c r="A46" s="7"/>
      <c r="B46" s="20" t="s">
        <v>119</v>
      </c>
      <c r="C46" s="21" t="s">
        <v>120</v>
      </c>
      <c r="D46" s="21"/>
      <c r="E46" s="21"/>
      <c r="F46" s="36"/>
      <c r="G46" s="36"/>
      <c r="H46" s="23">
        <f t="shared" si="4"/>
        <v>0</v>
      </c>
      <c r="I46" s="24"/>
      <c r="J46" s="24"/>
      <c r="K46" s="25" t="s">
        <v>44</v>
      </c>
      <c r="L46" s="23">
        <f t="shared" si="5"/>
        <v>0</v>
      </c>
      <c r="M46" s="92"/>
      <c r="N46" s="36"/>
      <c r="O46" s="7"/>
      <c r="P46" s="7"/>
      <c r="Q46" s="7"/>
      <c r="R46" s="7"/>
      <c r="S46" s="7"/>
      <c r="T46" s="7"/>
      <c r="U46" s="7"/>
      <c r="V46" s="7"/>
      <c r="W46" s="7"/>
      <c r="X46" s="7"/>
      <c r="Y46" s="7"/>
      <c r="Z46" s="7"/>
      <c r="AA46" s="7"/>
    </row>
    <row r="47" spans="1:27" ht="45" x14ac:dyDescent="0.2">
      <c r="A47" s="7"/>
      <c r="B47" s="20" t="s">
        <v>121</v>
      </c>
      <c r="C47" s="21" t="s">
        <v>122</v>
      </c>
      <c r="D47" s="21"/>
      <c r="E47" s="21"/>
      <c r="F47" s="36"/>
      <c r="G47" s="36"/>
      <c r="H47" s="23">
        <f t="shared" si="4"/>
        <v>0</v>
      </c>
      <c r="I47" s="24"/>
      <c r="J47" s="24"/>
      <c r="K47" s="25" t="s">
        <v>44</v>
      </c>
      <c r="L47" s="23">
        <f t="shared" si="5"/>
        <v>0</v>
      </c>
      <c r="M47" s="92"/>
      <c r="N47" s="36"/>
      <c r="O47" s="7"/>
      <c r="P47" s="7"/>
      <c r="Q47" s="7"/>
      <c r="R47" s="7"/>
      <c r="S47" s="7"/>
      <c r="T47" s="7"/>
      <c r="U47" s="7"/>
      <c r="V47" s="7"/>
      <c r="W47" s="7"/>
      <c r="X47" s="7"/>
      <c r="Y47" s="7"/>
      <c r="Z47" s="7"/>
      <c r="AA47" s="7"/>
    </row>
    <row r="48" spans="1:27" ht="60" x14ac:dyDescent="0.2">
      <c r="A48" s="7"/>
      <c r="B48" s="20" t="s">
        <v>123</v>
      </c>
      <c r="C48" s="21" t="s">
        <v>124</v>
      </c>
      <c r="D48" s="21"/>
      <c r="E48" s="21"/>
      <c r="F48" s="36"/>
      <c r="G48" s="36"/>
      <c r="H48" s="23">
        <f t="shared" si="4"/>
        <v>0</v>
      </c>
      <c r="I48" s="24"/>
      <c r="J48" s="24"/>
      <c r="K48" s="25" t="s">
        <v>44</v>
      </c>
      <c r="L48" s="23">
        <f t="shared" si="5"/>
        <v>0</v>
      </c>
      <c r="M48" s="92"/>
      <c r="N48" s="36"/>
      <c r="O48" s="7"/>
      <c r="P48" s="7"/>
      <c r="Q48" s="7"/>
      <c r="R48" s="7"/>
      <c r="S48" s="7"/>
      <c r="T48" s="7"/>
      <c r="U48" s="7"/>
      <c r="V48" s="7"/>
      <c r="W48" s="7"/>
      <c r="X48" s="7"/>
      <c r="Y48" s="7"/>
      <c r="Z48" s="7"/>
      <c r="AA48" s="7"/>
    </row>
    <row r="49" spans="1:27" ht="142.5" customHeight="1" x14ac:dyDescent="0.2">
      <c r="A49" s="7"/>
      <c r="B49" s="20" t="s">
        <v>125</v>
      </c>
      <c r="C49" s="21" t="s">
        <v>126</v>
      </c>
      <c r="D49" s="21"/>
      <c r="E49" s="21"/>
      <c r="F49" s="36"/>
      <c r="G49" s="36"/>
      <c r="H49" s="23">
        <f t="shared" si="4"/>
        <v>0</v>
      </c>
      <c r="I49" s="24"/>
      <c r="J49" s="24"/>
      <c r="K49" s="25" t="s">
        <v>44</v>
      </c>
      <c r="L49" s="23">
        <f t="shared" si="5"/>
        <v>0</v>
      </c>
      <c r="M49" s="92"/>
      <c r="N49" s="36"/>
      <c r="O49" s="7"/>
      <c r="P49" s="7"/>
      <c r="Q49" s="7"/>
      <c r="R49" s="7"/>
      <c r="S49" s="7"/>
      <c r="T49" s="7"/>
      <c r="U49" s="7"/>
      <c r="V49" s="7"/>
      <c r="W49" s="7"/>
      <c r="X49" s="7"/>
      <c r="Y49" s="7"/>
      <c r="Z49" s="7"/>
      <c r="AA49" s="7"/>
    </row>
    <row r="50" spans="1:27" ht="51.75" customHeight="1" x14ac:dyDescent="0.2">
      <c r="A50" s="7"/>
      <c r="B50" s="20" t="s">
        <v>127</v>
      </c>
      <c r="C50" s="21" t="s">
        <v>128</v>
      </c>
      <c r="D50" s="21"/>
      <c r="E50" s="21"/>
      <c r="F50" s="36"/>
      <c r="G50" s="36"/>
      <c r="H50" s="23">
        <f t="shared" si="4"/>
        <v>0</v>
      </c>
      <c r="I50" s="24"/>
      <c r="J50" s="24"/>
      <c r="K50" s="25" t="s">
        <v>44</v>
      </c>
      <c r="L50" s="23">
        <f t="shared" si="5"/>
        <v>0</v>
      </c>
      <c r="M50" s="92"/>
      <c r="N50" s="36"/>
      <c r="O50" s="7"/>
      <c r="P50" s="7"/>
      <c r="Q50" s="7"/>
      <c r="R50" s="7"/>
      <c r="S50" s="7"/>
      <c r="T50" s="7"/>
      <c r="U50" s="7"/>
      <c r="V50" s="7"/>
      <c r="W50" s="7"/>
      <c r="X50" s="7"/>
      <c r="Y50" s="7"/>
      <c r="Z50" s="7"/>
      <c r="AA50" s="7"/>
    </row>
    <row r="51" spans="1:27" ht="79.5" customHeight="1" x14ac:dyDescent="0.2">
      <c r="A51" s="7"/>
      <c r="B51" s="20" t="s">
        <v>129</v>
      </c>
      <c r="C51" s="21" t="s">
        <v>130</v>
      </c>
      <c r="D51" s="21"/>
      <c r="E51" s="21"/>
      <c r="F51" s="36"/>
      <c r="G51" s="36"/>
      <c r="H51" s="23">
        <f t="shared" si="4"/>
        <v>0</v>
      </c>
      <c r="I51" s="24"/>
      <c r="J51" s="24"/>
      <c r="K51" s="25" t="s">
        <v>44</v>
      </c>
      <c r="L51" s="23">
        <f t="shared" si="5"/>
        <v>0</v>
      </c>
      <c r="M51" s="92"/>
      <c r="N51" s="36"/>
      <c r="O51" s="7"/>
      <c r="P51" s="7"/>
      <c r="Q51" s="7"/>
      <c r="R51" s="7"/>
      <c r="S51" s="7"/>
      <c r="T51" s="7"/>
      <c r="U51" s="7"/>
      <c r="V51" s="7"/>
      <c r="W51" s="7"/>
      <c r="X51" s="7"/>
      <c r="Y51" s="7"/>
      <c r="Z51" s="7"/>
      <c r="AA51" s="7"/>
    </row>
    <row r="52" spans="1:27" ht="37.5" customHeight="1" x14ac:dyDescent="0.2">
      <c r="A52" s="7"/>
      <c r="B52" s="20" t="s">
        <v>131</v>
      </c>
      <c r="C52" s="21" t="s">
        <v>132</v>
      </c>
      <c r="D52" s="21"/>
      <c r="E52" s="21"/>
      <c r="F52" s="36"/>
      <c r="G52" s="36"/>
      <c r="H52" s="23">
        <f t="shared" si="4"/>
        <v>0</v>
      </c>
      <c r="I52" s="24"/>
      <c r="J52" s="24"/>
      <c r="K52" s="25" t="s">
        <v>44</v>
      </c>
      <c r="L52" s="23">
        <f t="shared" si="5"/>
        <v>0</v>
      </c>
      <c r="M52" s="92"/>
      <c r="N52" s="36"/>
      <c r="O52" s="7"/>
      <c r="P52" s="7"/>
      <c r="Q52" s="7"/>
      <c r="R52" s="7"/>
      <c r="S52" s="7"/>
      <c r="T52" s="7"/>
      <c r="U52" s="7"/>
      <c r="V52" s="7"/>
      <c r="W52" s="7"/>
      <c r="X52" s="7"/>
      <c r="Y52" s="7"/>
      <c r="Z52" s="7"/>
      <c r="AA52" s="7"/>
    </row>
    <row r="53" spans="1:27" ht="30" x14ac:dyDescent="0.2">
      <c r="A53" s="7"/>
      <c r="B53" s="100" t="s">
        <v>133</v>
      </c>
      <c r="C53" s="21" t="s">
        <v>134</v>
      </c>
      <c r="D53" s="21"/>
      <c r="E53" s="21"/>
      <c r="F53" s="36"/>
      <c r="G53" s="36"/>
      <c r="H53" s="23">
        <f t="shared" si="4"/>
        <v>0</v>
      </c>
      <c r="I53" s="24"/>
      <c r="J53" s="24"/>
      <c r="K53" s="25" t="s">
        <v>44</v>
      </c>
      <c r="L53" s="23">
        <f t="shared" si="5"/>
        <v>0</v>
      </c>
      <c r="M53" s="92"/>
      <c r="N53" s="36"/>
      <c r="O53" s="7"/>
      <c r="P53" s="7"/>
      <c r="Q53" s="7"/>
      <c r="R53" s="7"/>
      <c r="S53" s="7"/>
      <c r="T53" s="7"/>
      <c r="U53" s="7"/>
      <c r="V53" s="7"/>
      <c r="W53" s="7"/>
      <c r="X53" s="7"/>
      <c r="Y53" s="7"/>
      <c r="Z53" s="7"/>
      <c r="AA53" s="7"/>
    </row>
    <row r="54" spans="1:27" ht="51.75" customHeight="1" x14ac:dyDescent="0.2">
      <c r="A54" s="7"/>
      <c r="B54" s="92"/>
      <c r="C54" s="21" t="s">
        <v>135</v>
      </c>
      <c r="D54" s="21"/>
      <c r="E54" s="21"/>
      <c r="F54" s="36"/>
      <c r="G54" s="36"/>
      <c r="H54" s="23">
        <f t="shared" si="4"/>
        <v>0</v>
      </c>
      <c r="I54" s="24"/>
      <c r="J54" s="24"/>
      <c r="K54" s="25" t="s">
        <v>44</v>
      </c>
      <c r="L54" s="23">
        <f t="shared" si="5"/>
        <v>0</v>
      </c>
      <c r="M54" s="92"/>
      <c r="N54" s="36"/>
      <c r="O54" s="7"/>
      <c r="P54" s="7"/>
      <c r="Q54" s="7"/>
      <c r="R54" s="7"/>
      <c r="S54" s="7"/>
      <c r="T54" s="7"/>
      <c r="U54" s="7"/>
      <c r="V54" s="7"/>
      <c r="W54" s="7"/>
      <c r="X54" s="7"/>
      <c r="Y54" s="7"/>
      <c r="Z54" s="7"/>
      <c r="AA54" s="7"/>
    </row>
    <row r="55" spans="1:27" ht="45" x14ac:dyDescent="0.2">
      <c r="A55" s="7"/>
      <c r="B55" s="92"/>
      <c r="C55" s="21" t="s">
        <v>136</v>
      </c>
      <c r="D55" s="21"/>
      <c r="E55" s="21"/>
      <c r="F55" s="36"/>
      <c r="G55" s="36"/>
      <c r="H55" s="23">
        <f t="shared" si="4"/>
        <v>0</v>
      </c>
      <c r="I55" s="24"/>
      <c r="J55" s="24"/>
      <c r="K55" s="25" t="s">
        <v>44</v>
      </c>
      <c r="L55" s="23">
        <f t="shared" si="5"/>
        <v>0</v>
      </c>
      <c r="M55" s="92"/>
      <c r="N55" s="36"/>
      <c r="O55" s="7"/>
      <c r="P55" s="7"/>
      <c r="Q55" s="7"/>
      <c r="R55" s="7"/>
      <c r="S55" s="7"/>
      <c r="T55" s="7"/>
      <c r="U55" s="7"/>
      <c r="V55" s="7"/>
      <c r="W55" s="7"/>
      <c r="X55" s="7"/>
      <c r="Y55" s="7"/>
      <c r="Z55" s="7"/>
      <c r="AA55" s="7"/>
    </row>
    <row r="56" spans="1:27" ht="30" x14ac:dyDescent="0.2">
      <c r="A56" s="7"/>
      <c r="B56" s="92"/>
      <c r="C56" s="21" t="s">
        <v>137</v>
      </c>
      <c r="D56" s="21"/>
      <c r="E56" s="21"/>
      <c r="F56" s="36"/>
      <c r="G56" s="36"/>
      <c r="H56" s="23">
        <f t="shared" si="4"/>
        <v>0</v>
      </c>
      <c r="I56" s="24"/>
      <c r="J56" s="24"/>
      <c r="K56" s="25" t="s">
        <v>44</v>
      </c>
      <c r="L56" s="23">
        <f t="shared" si="5"/>
        <v>0</v>
      </c>
      <c r="M56" s="92"/>
      <c r="N56" s="36"/>
      <c r="O56" s="7"/>
      <c r="P56" s="7"/>
      <c r="Q56" s="7"/>
      <c r="R56" s="7"/>
      <c r="S56" s="7"/>
      <c r="T56" s="7"/>
      <c r="U56" s="7"/>
      <c r="V56" s="7"/>
      <c r="W56" s="7"/>
      <c r="X56" s="7"/>
      <c r="Y56" s="7"/>
      <c r="Z56" s="7"/>
      <c r="AA56" s="7"/>
    </row>
    <row r="57" spans="1:27" x14ac:dyDescent="0.2">
      <c r="A57" s="7"/>
      <c r="B57" s="92"/>
      <c r="C57" s="21" t="s">
        <v>138</v>
      </c>
      <c r="D57" s="21"/>
      <c r="E57" s="21"/>
      <c r="F57" s="36"/>
      <c r="G57" s="36"/>
      <c r="H57" s="23">
        <f t="shared" si="4"/>
        <v>0</v>
      </c>
      <c r="I57" s="24"/>
      <c r="J57" s="24"/>
      <c r="K57" s="25" t="s">
        <v>44</v>
      </c>
      <c r="L57" s="23">
        <f t="shared" si="5"/>
        <v>0</v>
      </c>
      <c r="M57" s="92"/>
      <c r="N57" s="36"/>
      <c r="O57" s="7"/>
      <c r="P57" s="7"/>
      <c r="Q57" s="7"/>
      <c r="R57" s="7"/>
      <c r="S57" s="7"/>
      <c r="T57" s="7"/>
      <c r="U57" s="7"/>
      <c r="V57" s="7"/>
      <c r="W57" s="7"/>
      <c r="X57" s="7"/>
      <c r="Y57" s="7"/>
      <c r="Z57" s="7"/>
      <c r="AA57" s="7"/>
    </row>
    <row r="58" spans="1:27" ht="45" x14ac:dyDescent="0.2">
      <c r="A58" s="7"/>
      <c r="B58" s="92"/>
      <c r="C58" s="21" t="s">
        <v>139</v>
      </c>
      <c r="D58" s="21"/>
      <c r="E58" s="21"/>
      <c r="F58" s="36"/>
      <c r="G58" s="36"/>
      <c r="H58" s="23">
        <f t="shared" si="4"/>
        <v>0</v>
      </c>
      <c r="I58" s="24"/>
      <c r="J58" s="24"/>
      <c r="K58" s="25" t="s">
        <v>44</v>
      </c>
      <c r="L58" s="23">
        <f t="shared" si="5"/>
        <v>0</v>
      </c>
      <c r="M58" s="92"/>
      <c r="N58" s="36"/>
      <c r="O58" s="7"/>
      <c r="P58" s="7"/>
      <c r="Q58" s="7"/>
      <c r="R58" s="7"/>
      <c r="S58" s="7"/>
      <c r="T58" s="7"/>
      <c r="U58" s="7"/>
      <c r="V58" s="7"/>
      <c r="W58" s="7"/>
      <c r="X58" s="7"/>
      <c r="Y58" s="7"/>
      <c r="Z58" s="7"/>
      <c r="AA58" s="7"/>
    </row>
    <row r="59" spans="1:27" ht="30" x14ac:dyDescent="0.2">
      <c r="A59" s="7"/>
      <c r="B59" s="92"/>
      <c r="C59" s="21" t="s">
        <v>140</v>
      </c>
      <c r="D59" s="21"/>
      <c r="E59" s="21"/>
      <c r="F59" s="36"/>
      <c r="G59" s="36"/>
      <c r="H59" s="23">
        <f t="shared" si="4"/>
        <v>0</v>
      </c>
      <c r="I59" s="24"/>
      <c r="J59" s="24"/>
      <c r="K59" s="25" t="s">
        <v>44</v>
      </c>
      <c r="L59" s="23">
        <f t="shared" si="5"/>
        <v>0</v>
      </c>
      <c r="M59" s="92"/>
      <c r="N59" s="36"/>
      <c r="O59" s="7"/>
      <c r="P59" s="7"/>
      <c r="Q59" s="7"/>
      <c r="R59" s="7"/>
      <c r="S59" s="7"/>
      <c r="T59" s="7"/>
      <c r="U59" s="7"/>
      <c r="V59" s="7"/>
      <c r="W59" s="7"/>
      <c r="X59" s="7"/>
      <c r="Y59" s="7"/>
      <c r="Z59" s="7"/>
      <c r="AA59" s="7"/>
    </row>
    <row r="60" spans="1:27" ht="30" x14ac:dyDescent="0.2">
      <c r="A60" s="7"/>
      <c r="B60" s="92"/>
      <c r="C60" s="21" t="s">
        <v>141</v>
      </c>
      <c r="D60" s="21"/>
      <c r="E60" s="21"/>
      <c r="F60" s="36"/>
      <c r="G60" s="36"/>
      <c r="H60" s="23">
        <f t="shared" si="4"/>
        <v>0</v>
      </c>
      <c r="I60" s="24"/>
      <c r="J60" s="24"/>
      <c r="K60" s="25" t="s">
        <v>44</v>
      </c>
      <c r="L60" s="23">
        <f t="shared" si="5"/>
        <v>0</v>
      </c>
      <c r="M60" s="92"/>
      <c r="N60" s="36"/>
      <c r="O60" s="7"/>
      <c r="P60" s="7"/>
      <c r="Q60" s="7"/>
      <c r="R60" s="7"/>
      <c r="S60" s="7"/>
      <c r="T60" s="7"/>
      <c r="U60" s="7"/>
      <c r="V60" s="7"/>
      <c r="W60" s="7"/>
      <c r="X60" s="7"/>
      <c r="Y60" s="7"/>
      <c r="Z60" s="7"/>
      <c r="AA60" s="7"/>
    </row>
    <row r="61" spans="1:27" ht="30" x14ac:dyDescent="0.2">
      <c r="A61" s="7"/>
      <c r="B61" s="93"/>
      <c r="C61" s="21" t="s">
        <v>142</v>
      </c>
      <c r="D61" s="21"/>
      <c r="E61" s="21"/>
      <c r="F61" s="36"/>
      <c r="G61" s="36"/>
      <c r="H61" s="23">
        <f t="shared" si="4"/>
        <v>0</v>
      </c>
      <c r="I61" s="24"/>
      <c r="J61" s="24"/>
      <c r="K61" s="25" t="s">
        <v>44</v>
      </c>
      <c r="L61" s="23">
        <f t="shared" si="5"/>
        <v>0</v>
      </c>
      <c r="M61" s="93"/>
      <c r="N61" s="36"/>
      <c r="O61" s="7"/>
      <c r="P61" s="7"/>
      <c r="Q61" s="7"/>
      <c r="R61" s="7"/>
      <c r="S61" s="7"/>
      <c r="T61" s="7"/>
      <c r="U61" s="7"/>
      <c r="V61" s="7"/>
      <c r="W61" s="7"/>
      <c r="X61" s="7"/>
      <c r="Y61" s="7"/>
      <c r="Z61" s="7"/>
      <c r="AA61" s="7"/>
    </row>
    <row r="62" spans="1:27" ht="15" customHeight="1" x14ac:dyDescent="0.2">
      <c r="A62" s="7"/>
      <c r="B62" s="27" t="s">
        <v>143</v>
      </c>
      <c r="C62" s="29" t="s">
        <v>144</v>
      </c>
      <c r="D62" s="51"/>
      <c r="E62" s="29"/>
      <c r="F62" s="29"/>
      <c r="G62" s="29"/>
      <c r="H62" s="29"/>
      <c r="I62" s="27"/>
      <c r="J62" s="27"/>
      <c r="K62" s="29"/>
      <c r="L62" s="29"/>
      <c r="M62" s="29"/>
      <c r="N62" s="29"/>
      <c r="O62" s="7"/>
      <c r="P62" s="7"/>
      <c r="Q62" s="7"/>
      <c r="R62" s="7"/>
      <c r="S62" s="7"/>
      <c r="T62" s="7"/>
      <c r="U62" s="7"/>
      <c r="V62" s="7"/>
      <c r="W62" s="7"/>
      <c r="X62" s="7"/>
      <c r="Y62" s="7"/>
      <c r="Z62" s="7"/>
      <c r="AA62" s="7"/>
    </row>
    <row r="63" spans="1:27" ht="188.25" customHeight="1" x14ac:dyDescent="0.2">
      <c r="A63" s="7"/>
      <c r="B63" s="20" t="s">
        <v>145</v>
      </c>
      <c r="C63" s="21" t="s">
        <v>146</v>
      </c>
      <c r="D63" s="69"/>
      <c r="E63" s="21"/>
      <c r="F63" s="36"/>
      <c r="G63" s="36"/>
      <c r="H63" s="23">
        <f t="shared" ref="H63:H69" si="6">NETWORKDAYS(I63,J63)</f>
        <v>0</v>
      </c>
      <c r="I63" s="24"/>
      <c r="J63" s="24"/>
      <c r="K63" s="25" t="s">
        <v>44</v>
      </c>
      <c r="L63" s="23">
        <f t="shared" ref="L63:L69" si="7">IF(K63="Terminada",100,0)</f>
        <v>0</v>
      </c>
      <c r="M63" s="100">
        <f>AVERAGE(L63:L69)</f>
        <v>0</v>
      </c>
      <c r="N63" s="36"/>
      <c r="O63" s="7"/>
      <c r="P63" s="7"/>
      <c r="Q63" s="7"/>
      <c r="R63" s="7"/>
      <c r="S63" s="7"/>
      <c r="T63" s="7"/>
      <c r="U63" s="7"/>
      <c r="V63" s="7"/>
      <c r="W63" s="7"/>
      <c r="X63" s="7"/>
      <c r="Y63" s="7"/>
      <c r="Z63" s="7"/>
      <c r="AA63" s="7"/>
    </row>
    <row r="64" spans="1:27" ht="42" customHeight="1" x14ac:dyDescent="0.2">
      <c r="A64" s="7"/>
      <c r="B64" s="100" t="s">
        <v>147</v>
      </c>
      <c r="C64" s="21" t="s">
        <v>148</v>
      </c>
      <c r="D64" s="21"/>
      <c r="E64" s="21"/>
      <c r="F64" s="36"/>
      <c r="G64" s="36"/>
      <c r="H64" s="23">
        <f t="shared" si="6"/>
        <v>0</v>
      </c>
      <c r="I64" s="24"/>
      <c r="J64" s="24"/>
      <c r="K64" s="25" t="s">
        <v>44</v>
      </c>
      <c r="L64" s="23">
        <f t="shared" si="7"/>
        <v>0</v>
      </c>
      <c r="M64" s="92"/>
      <c r="N64" s="36"/>
      <c r="O64" s="7"/>
      <c r="P64" s="7"/>
      <c r="Q64" s="7"/>
      <c r="R64" s="7"/>
      <c r="S64" s="7"/>
      <c r="T64" s="7"/>
      <c r="U64" s="7"/>
      <c r="V64" s="7"/>
      <c r="W64" s="7"/>
      <c r="X64" s="7"/>
      <c r="Y64" s="7"/>
      <c r="Z64" s="7"/>
      <c r="AA64" s="7"/>
    </row>
    <row r="65" spans="1:27" ht="45" x14ac:dyDescent="0.2">
      <c r="A65" s="7"/>
      <c r="B65" s="92"/>
      <c r="C65" s="21" t="s">
        <v>149</v>
      </c>
      <c r="D65" s="21"/>
      <c r="E65" s="21"/>
      <c r="F65" s="36"/>
      <c r="G65" s="36"/>
      <c r="H65" s="23">
        <f t="shared" si="6"/>
        <v>0</v>
      </c>
      <c r="I65" s="24"/>
      <c r="J65" s="24"/>
      <c r="K65" s="25" t="s">
        <v>44</v>
      </c>
      <c r="L65" s="23">
        <f t="shared" si="7"/>
        <v>0</v>
      </c>
      <c r="M65" s="92"/>
      <c r="N65" s="36"/>
      <c r="O65" s="7"/>
      <c r="P65" s="7"/>
      <c r="Q65" s="7"/>
      <c r="R65" s="7"/>
      <c r="S65" s="7"/>
      <c r="T65" s="7"/>
      <c r="U65" s="7"/>
      <c r="V65" s="7"/>
      <c r="W65" s="7"/>
      <c r="X65" s="7"/>
      <c r="Y65" s="7"/>
      <c r="Z65" s="7"/>
      <c r="AA65" s="7"/>
    </row>
    <row r="66" spans="1:27" ht="85.5" customHeight="1" x14ac:dyDescent="0.2">
      <c r="A66" s="7"/>
      <c r="B66" s="92"/>
      <c r="C66" s="21" t="s">
        <v>150</v>
      </c>
      <c r="D66" s="21"/>
      <c r="E66" s="21"/>
      <c r="F66" s="36"/>
      <c r="G66" s="36"/>
      <c r="H66" s="23">
        <f t="shared" si="6"/>
        <v>0</v>
      </c>
      <c r="I66" s="24"/>
      <c r="J66" s="24"/>
      <c r="K66" s="25" t="s">
        <v>44</v>
      </c>
      <c r="L66" s="23">
        <f t="shared" si="7"/>
        <v>0</v>
      </c>
      <c r="M66" s="92"/>
      <c r="N66" s="36"/>
      <c r="O66" s="7"/>
      <c r="P66" s="7"/>
      <c r="Q66" s="7"/>
      <c r="R66" s="7"/>
      <c r="S66" s="7"/>
      <c r="T66" s="7"/>
      <c r="U66" s="7"/>
      <c r="V66" s="7"/>
      <c r="W66" s="7"/>
      <c r="X66" s="7"/>
      <c r="Y66" s="7"/>
      <c r="Z66" s="7"/>
      <c r="AA66" s="7"/>
    </row>
    <row r="67" spans="1:27" ht="87.75" customHeight="1" x14ac:dyDescent="0.2">
      <c r="A67" s="7"/>
      <c r="B67" s="93"/>
      <c r="C67" s="21" t="s">
        <v>151</v>
      </c>
      <c r="D67" s="21"/>
      <c r="E67" s="21"/>
      <c r="F67" s="36"/>
      <c r="G67" s="36"/>
      <c r="H67" s="23">
        <f t="shared" si="6"/>
        <v>0</v>
      </c>
      <c r="I67" s="24"/>
      <c r="J67" s="24"/>
      <c r="K67" s="25" t="s">
        <v>44</v>
      </c>
      <c r="L67" s="23">
        <f t="shared" si="7"/>
        <v>0</v>
      </c>
      <c r="M67" s="92"/>
      <c r="N67" s="36"/>
      <c r="O67" s="7"/>
      <c r="P67" s="7"/>
      <c r="Q67" s="7"/>
      <c r="R67" s="7"/>
      <c r="S67" s="7"/>
      <c r="T67" s="7"/>
      <c r="U67" s="7"/>
      <c r="V67" s="7"/>
      <c r="W67" s="7"/>
      <c r="X67" s="7"/>
      <c r="Y67" s="7"/>
      <c r="Z67" s="7"/>
      <c r="AA67" s="7"/>
    </row>
    <row r="68" spans="1:27" ht="96" customHeight="1" x14ac:dyDescent="0.2">
      <c r="A68" s="7"/>
      <c r="B68" s="100" t="s">
        <v>152</v>
      </c>
      <c r="C68" s="21" t="s">
        <v>153</v>
      </c>
      <c r="D68" s="21"/>
      <c r="E68" s="21"/>
      <c r="F68" s="36"/>
      <c r="G68" s="36"/>
      <c r="H68" s="23">
        <f t="shared" si="6"/>
        <v>0</v>
      </c>
      <c r="I68" s="24"/>
      <c r="J68" s="24"/>
      <c r="K68" s="25" t="s">
        <v>44</v>
      </c>
      <c r="L68" s="23">
        <f t="shared" si="7"/>
        <v>0</v>
      </c>
      <c r="M68" s="92"/>
      <c r="N68" s="36"/>
      <c r="O68" s="7"/>
      <c r="P68" s="7"/>
      <c r="Q68" s="7"/>
      <c r="R68" s="7"/>
      <c r="S68" s="7"/>
      <c r="T68" s="7"/>
      <c r="U68" s="7"/>
      <c r="V68" s="7"/>
      <c r="W68" s="7"/>
      <c r="X68" s="7"/>
      <c r="Y68" s="7"/>
      <c r="Z68" s="7"/>
      <c r="AA68" s="7"/>
    </row>
    <row r="69" spans="1:27" ht="88.5" customHeight="1" x14ac:dyDescent="0.2">
      <c r="A69" s="7"/>
      <c r="B69" s="93"/>
      <c r="C69" s="21" t="s">
        <v>154</v>
      </c>
      <c r="D69" s="21"/>
      <c r="E69" s="21"/>
      <c r="F69" s="36"/>
      <c r="G69" s="36"/>
      <c r="H69" s="23">
        <f t="shared" si="6"/>
        <v>0</v>
      </c>
      <c r="I69" s="24"/>
      <c r="J69" s="24"/>
      <c r="K69" s="25" t="s">
        <v>44</v>
      </c>
      <c r="L69" s="23">
        <f t="shared" si="7"/>
        <v>0</v>
      </c>
      <c r="M69" s="93"/>
      <c r="N69" s="36"/>
      <c r="O69" s="7"/>
      <c r="P69" s="7"/>
      <c r="Q69" s="7"/>
      <c r="R69" s="7"/>
      <c r="S69" s="7"/>
      <c r="T69" s="7"/>
      <c r="U69" s="7"/>
      <c r="V69" s="7"/>
      <c r="W69" s="7"/>
      <c r="X69" s="7"/>
      <c r="Y69" s="7"/>
      <c r="Z69" s="7"/>
      <c r="AA69" s="7"/>
    </row>
    <row r="70" spans="1:27" ht="15" customHeight="1" x14ac:dyDescent="0.2">
      <c r="A70" s="7"/>
      <c r="B70" s="27" t="s">
        <v>155</v>
      </c>
      <c r="C70" s="29" t="s">
        <v>156</v>
      </c>
      <c r="D70" s="51"/>
      <c r="E70" s="29"/>
      <c r="F70" s="29"/>
      <c r="G70" s="29"/>
      <c r="H70" s="29"/>
      <c r="I70" s="27"/>
      <c r="J70" s="27"/>
      <c r="K70" s="29"/>
      <c r="L70" s="29"/>
      <c r="M70" s="29"/>
      <c r="N70" s="29"/>
      <c r="O70" s="7"/>
      <c r="P70" s="7"/>
      <c r="Q70" s="7"/>
      <c r="R70" s="7"/>
      <c r="S70" s="7"/>
      <c r="T70" s="7"/>
      <c r="U70" s="7"/>
      <c r="V70" s="7"/>
      <c r="W70" s="7"/>
      <c r="X70" s="7"/>
      <c r="Y70" s="7"/>
      <c r="Z70" s="7"/>
      <c r="AA70" s="7"/>
    </row>
    <row r="71" spans="1:27" ht="153.75" customHeight="1" x14ac:dyDescent="0.2">
      <c r="A71" s="7"/>
      <c r="B71" s="100" t="s">
        <v>157</v>
      </c>
      <c r="C71" s="21" t="s">
        <v>158</v>
      </c>
      <c r="D71" s="69" t="s">
        <v>553</v>
      </c>
      <c r="E71" s="21"/>
      <c r="F71" s="77" t="s">
        <v>554</v>
      </c>
      <c r="G71" s="36"/>
      <c r="H71" s="23">
        <f t="shared" ref="H71:H81" si="8">NETWORKDAYS(I71,J71)</f>
        <v>0</v>
      </c>
      <c r="I71" s="24"/>
      <c r="J71" s="24"/>
      <c r="K71" s="25" t="s">
        <v>44</v>
      </c>
      <c r="L71" s="23">
        <f t="shared" ref="L71:L81" si="9">IF(K71="Terminada",100,0)</f>
        <v>0</v>
      </c>
      <c r="M71" s="100">
        <f>AVERAGE(L71:L81)</f>
        <v>0</v>
      </c>
      <c r="N71" s="36"/>
      <c r="O71" s="7"/>
      <c r="P71" s="7"/>
      <c r="Q71" s="7"/>
      <c r="R71" s="7"/>
      <c r="S71" s="7"/>
      <c r="T71" s="7"/>
      <c r="U71" s="7"/>
      <c r="V71" s="7"/>
      <c r="W71" s="7"/>
      <c r="X71" s="7"/>
      <c r="Y71" s="7"/>
      <c r="Z71" s="7"/>
      <c r="AA71" s="7"/>
    </row>
    <row r="72" spans="1:27" ht="36.75" customHeight="1" x14ac:dyDescent="0.2">
      <c r="A72" s="7"/>
      <c r="B72" s="92"/>
      <c r="C72" s="21" t="s">
        <v>159</v>
      </c>
      <c r="D72" s="21"/>
      <c r="E72" s="21"/>
      <c r="F72" s="36"/>
      <c r="G72" s="36"/>
      <c r="H72" s="23">
        <f t="shared" si="8"/>
        <v>0</v>
      </c>
      <c r="I72" s="24"/>
      <c r="J72" s="24"/>
      <c r="K72" s="25" t="s">
        <v>44</v>
      </c>
      <c r="L72" s="23">
        <f t="shared" si="9"/>
        <v>0</v>
      </c>
      <c r="M72" s="92"/>
      <c r="N72" s="36"/>
      <c r="O72" s="7"/>
      <c r="P72" s="7"/>
      <c r="Q72" s="7"/>
      <c r="R72" s="7"/>
      <c r="S72" s="7"/>
      <c r="T72" s="7"/>
      <c r="U72" s="7"/>
      <c r="V72" s="7"/>
      <c r="W72" s="7"/>
      <c r="X72" s="7"/>
      <c r="Y72" s="7"/>
      <c r="Z72" s="7"/>
      <c r="AA72" s="7"/>
    </row>
    <row r="73" spans="1:27" ht="127.5" customHeight="1" x14ac:dyDescent="0.2">
      <c r="A73" s="7"/>
      <c r="B73" s="93"/>
      <c r="C73" s="21" t="s">
        <v>160</v>
      </c>
      <c r="D73" s="21"/>
      <c r="E73" s="21"/>
      <c r="F73" s="36"/>
      <c r="G73" s="36"/>
      <c r="H73" s="23">
        <f t="shared" si="8"/>
        <v>0</v>
      </c>
      <c r="I73" s="24"/>
      <c r="J73" s="24"/>
      <c r="K73" s="25" t="s">
        <v>44</v>
      </c>
      <c r="L73" s="23">
        <f t="shared" si="9"/>
        <v>0</v>
      </c>
      <c r="M73" s="92"/>
      <c r="N73" s="36"/>
      <c r="O73" s="7"/>
      <c r="P73" s="7"/>
      <c r="Q73" s="7"/>
      <c r="R73" s="7"/>
      <c r="S73" s="7"/>
      <c r="T73" s="7"/>
      <c r="U73" s="7"/>
      <c r="V73" s="7"/>
      <c r="W73" s="7"/>
      <c r="X73" s="7"/>
      <c r="Y73" s="7"/>
      <c r="Z73" s="7"/>
      <c r="AA73" s="7"/>
    </row>
    <row r="74" spans="1:27" ht="79.5" customHeight="1" x14ac:dyDescent="0.2">
      <c r="A74" s="7"/>
      <c r="B74" s="100" t="s">
        <v>161</v>
      </c>
      <c r="C74" s="21" t="s">
        <v>162</v>
      </c>
      <c r="D74" s="21"/>
      <c r="E74" s="21"/>
      <c r="F74" s="36"/>
      <c r="G74" s="36"/>
      <c r="H74" s="23">
        <f t="shared" si="8"/>
        <v>0</v>
      </c>
      <c r="I74" s="24"/>
      <c r="J74" s="24"/>
      <c r="K74" s="25" t="s">
        <v>44</v>
      </c>
      <c r="L74" s="23">
        <f t="shared" si="9"/>
        <v>0</v>
      </c>
      <c r="M74" s="92"/>
      <c r="N74" s="36"/>
      <c r="O74" s="7"/>
      <c r="P74" s="7"/>
      <c r="Q74" s="7"/>
      <c r="R74" s="7"/>
      <c r="S74" s="7"/>
      <c r="T74" s="7"/>
      <c r="U74" s="7"/>
      <c r="V74" s="7"/>
      <c r="W74" s="7"/>
      <c r="X74" s="7"/>
      <c r="Y74" s="7"/>
      <c r="Z74" s="7"/>
      <c r="AA74" s="7"/>
    </row>
    <row r="75" spans="1:27" ht="30" x14ac:dyDescent="0.2">
      <c r="A75" s="7"/>
      <c r="B75" s="92"/>
      <c r="C75" s="21" t="s">
        <v>163</v>
      </c>
      <c r="D75" s="21"/>
      <c r="E75" s="21"/>
      <c r="F75" s="36"/>
      <c r="G75" s="36"/>
      <c r="H75" s="23">
        <f t="shared" si="8"/>
        <v>0</v>
      </c>
      <c r="I75" s="24"/>
      <c r="J75" s="24"/>
      <c r="K75" s="25" t="s">
        <v>44</v>
      </c>
      <c r="L75" s="23">
        <f t="shared" si="9"/>
        <v>0</v>
      </c>
      <c r="M75" s="92"/>
      <c r="N75" s="36"/>
      <c r="O75" s="7"/>
      <c r="P75" s="7"/>
      <c r="Q75" s="7"/>
      <c r="R75" s="7"/>
      <c r="S75" s="7"/>
      <c r="T75" s="7"/>
      <c r="U75" s="7"/>
      <c r="V75" s="7"/>
      <c r="W75" s="7"/>
      <c r="X75" s="7"/>
      <c r="Y75" s="7"/>
      <c r="Z75" s="7"/>
      <c r="AA75" s="7"/>
    </row>
    <row r="76" spans="1:27" ht="60" x14ac:dyDescent="0.2">
      <c r="A76" s="7"/>
      <c r="B76" s="92"/>
      <c r="C76" s="21" t="s">
        <v>164</v>
      </c>
      <c r="D76" s="21"/>
      <c r="E76" s="21"/>
      <c r="F76" s="36"/>
      <c r="G76" s="36"/>
      <c r="H76" s="23">
        <f t="shared" si="8"/>
        <v>0</v>
      </c>
      <c r="I76" s="24"/>
      <c r="J76" s="24"/>
      <c r="K76" s="25" t="s">
        <v>44</v>
      </c>
      <c r="L76" s="23">
        <f t="shared" si="9"/>
        <v>0</v>
      </c>
      <c r="M76" s="92"/>
      <c r="N76" s="36"/>
      <c r="O76" s="7"/>
      <c r="P76" s="7"/>
      <c r="Q76" s="7"/>
      <c r="R76" s="7"/>
      <c r="S76" s="7"/>
      <c r="T76" s="7"/>
      <c r="U76" s="7"/>
      <c r="V76" s="7"/>
      <c r="W76" s="7"/>
      <c r="X76" s="7"/>
      <c r="Y76" s="7"/>
      <c r="Z76" s="7"/>
      <c r="AA76" s="7"/>
    </row>
    <row r="77" spans="1:27" ht="30" x14ac:dyDescent="0.2">
      <c r="A77" s="7"/>
      <c r="B77" s="93"/>
      <c r="C77" s="21" t="s">
        <v>165</v>
      </c>
      <c r="D77" s="21"/>
      <c r="E77" s="21"/>
      <c r="F77" s="36"/>
      <c r="G77" s="36"/>
      <c r="H77" s="23">
        <f t="shared" si="8"/>
        <v>0</v>
      </c>
      <c r="I77" s="24"/>
      <c r="J77" s="24"/>
      <c r="K77" s="25" t="s">
        <v>44</v>
      </c>
      <c r="L77" s="23">
        <f t="shared" si="9"/>
        <v>0</v>
      </c>
      <c r="M77" s="92"/>
      <c r="N77" s="36"/>
      <c r="O77" s="7"/>
      <c r="P77" s="7"/>
      <c r="Q77" s="7"/>
      <c r="R77" s="7"/>
      <c r="S77" s="7"/>
      <c r="T77" s="7"/>
      <c r="U77" s="7"/>
      <c r="V77" s="7"/>
      <c r="W77" s="7"/>
      <c r="X77" s="7"/>
      <c r="Y77" s="7"/>
      <c r="Z77" s="7"/>
      <c r="AA77" s="7"/>
    </row>
    <row r="78" spans="1:27" ht="46.5" customHeight="1" x14ac:dyDescent="0.2">
      <c r="A78" s="7"/>
      <c r="B78" s="100" t="s">
        <v>166</v>
      </c>
      <c r="C78" s="21" t="s">
        <v>167</v>
      </c>
      <c r="D78" s="21"/>
      <c r="E78" s="21"/>
      <c r="F78" s="36"/>
      <c r="G78" s="36"/>
      <c r="H78" s="23">
        <f t="shared" si="8"/>
        <v>0</v>
      </c>
      <c r="I78" s="24"/>
      <c r="J78" s="24"/>
      <c r="K78" s="25" t="s">
        <v>44</v>
      </c>
      <c r="L78" s="23">
        <f t="shared" si="9"/>
        <v>0</v>
      </c>
      <c r="M78" s="92"/>
      <c r="N78" s="36"/>
      <c r="O78" s="7"/>
      <c r="P78" s="7"/>
      <c r="Q78" s="7"/>
      <c r="R78" s="7"/>
      <c r="S78" s="7"/>
      <c r="T78" s="7"/>
      <c r="U78" s="7"/>
      <c r="V78" s="7"/>
      <c r="W78" s="7"/>
      <c r="X78" s="7"/>
      <c r="Y78" s="7"/>
      <c r="Z78" s="7"/>
      <c r="AA78" s="7"/>
    </row>
    <row r="79" spans="1:27" ht="15.75" customHeight="1" x14ac:dyDescent="0.2">
      <c r="A79" s="7"/>
      <c r="B79" s="92"/>
      <c r="C79" s="21" t="s">
        <v>168</v>
      </c>
      <c r="D79" s="21"/>
      <c r="E79" s="21"/>
      <c r="F79" s="36"/>
      <c r="G79" s="36"/>
      <c r="H79" s="23">
        <f t="shared" si="8"/>
        <v>0</v>
      </c>
      <c r="I79" s="24"/>
      <c r="J79" s="24"/>
      <c r="K79" s="25" t="s">
        <v>44</v>
      </c>
      <c r="L79" s="23">
        <f t="shared" si="9"/>
        <v>0</v>
      </c>
      <c r="M79" s="92"/>
      <c r="N79" s="36"/>
      <c r="O79" s="7"/>
      <c r="P79" s="7"/>
      <c r="Q79" s="7"/>
      <c r="R79" s="7"/>
      <c r="S79" s="7"/>
      <c r="T79" s="7"/>
      <c r="U79" s="7"/>
      <c r="V79" s="7"/>
      <c r="W79" s="7"/>
      <c r="X79" s="7"/>
      <c r="Y79" s="7"/>
      <c r="Z79" s="7"/>
      <c r="AA79" s="7"/>
    </row>
    <row r="80" spans="1:27" ht="15.75" customHeight="1" x14ac:dyDescent="0.2">
      <c r="A80" s="7"/>
      <c r="B80" s="92"/>
      <c r="C80" s="21" t="s">
        <v>169</v>
      </c>
      <c r="D80" s="21"/>
      <c r="E80" s="21"/>
      <c r="F80" s="36"/>
      <c r="G80" s="36"/>
      <c r="H80" s="23">
        <f t="shared" si="8"/>
        <v>0</v>
      </c>
      <c r="I80" s="24"/>
      <c r="J80" s="24"/>
      <c r="K80" s="25" t="s">
        <v>44</v>
      </c>
      <c r="L80" s="23">
        <f t="shared" si="9"/>
        <v>0</v>
      </c>
      <c r="M80" s="92"/>
      <c r="N80" s="36"/>
      <c r="O80" s="7"/>
      <c r="P80" s="7"/>
      <c r="Q80" s="7"/>
      <c r="R80" s="7"/>
      <c r="S80" s="7"/>
      <c r="T80" s="7"/>
      <c r="U80" s="7"/>
      <c r="V80" s="7"/>
      <c r="W80" s="7"/>
      <c r="X80" s="7"/>
      <c r="Y80" s="7"/>
      <c r="Z80" s="7"/>
      <c r="AA80" s="7"/>
    </row>
    <row r="81" spans="1:27" ht="30" x14ac:dyDescent="0.2">
      <c r="A81" s="7"/>
      <c r="B81" s="93"/>
      <c r="C81" s="21" t="s">
        <v>170</v>
      </c>
      <c r="D81" s="21"/>
      <c r="E81" s="21"/>
      <c r="F81" s="36"/>
      <c r="G81" s="36"/>
      <c r="H81" s="23">
        <f t="shared" si="8"/>
        <v>0</v>
      </c>
      <c r="I81" s="24"/>
      <c r="J81" s="24"/>
      <c r="K81" s="25" t="s">
        <v>44</v>
      </c>
      <c r="L81" s="23">
        <f t="shared" si="9"/>
        <v>0</v>
      </c>
      <c r="M81" s="93"/>
      <c r="N81" s="36"/>
      <c r="O81" s="7"/>
      <c r="P81" s="7"/>
      <c r="Q81" s="7"/>
      <c r="R81" s="7"/>
      <c r="S81" s="7"/>
      <c r="T81" s="7"/>
      <c r="U81" s="7"/>
      <c r="V81" s="7"/>
      <c r="W81" s="7"/>
      <c r="X81" s="7"/>
      <c r="Y81" s="7"/>
      <c r="Z81" s="7"/>
      <c r="AA81" s="7"/>
    </row>
    <row r="82" spans="1:27" ht="15.75" customHeight="1" x14ac:dyDescent="0.2">
      <c r="A82" s="7"/>
      <c r="B82" s="31" t="s">
        <v>42</v>
      </c>
      <c r="C82" s="31">
        <f>COUNTA(C15,C17:C30,C32:C39,C41:C61,C63:C69,C71:C81)</f>
        <v>61</v>
      </c>
      <c r="D82" s="31"/>
      <c r="E82" s="30"/>
      <c r="F82" s="30"/>
      <c r="G82" s="30"/>
      <c r="H82" s="30"/>
      <c r="I82" s="30"/>
      <c r="J82" s="30"/>
      <c r="K82" s="30"/>
      <c r="L82" s="30"/>
      <c r="M82" s="32">
        <f>AVERAGE(M71,M63,M41,M32,M17,M15)</f>
        <v>0</v>
      </c>
      <c r="N82" s="7"/>
      <c r="O82" s="7"/>
      <c r="P82" s="7"/>
      <c r="Q82" s="7"/>
      <c r="R82" s="7"/>
      <c r="S82" s="7"/>
      <c r="T82" s="7"/>
      <c r="U82" s="7"/>
      <c r="V82" s="7"/>
      <c r="W82" s="7"/>
      <c r="X82" s="7"/>
      <c r="Y82" s="7"/>
      <c r="Z82" s="7"/>
      <c r="AA82" s="7"/>
    </row>
    <row r="83" spans="1:27" ht="15.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row>
    <row r="84" spans="1:27" ht="15.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row>
    <row r="85" spans="1:27" ht="15.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row>
    <row r="86" spans="1:27" ht="15.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row>
    <row r="87" spans="1:27" ht="15.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row>
    <row r="88" spans="1:27" ht="15.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row>
    <row r="89" spans="1:27" ht="15.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row>
    <row r="90" spans="1:27" ht="15.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row>
    <row r="91" spans="1:27" ht="15.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2" spans="1:27" ht="15.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ht="15.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ht="15.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row>
    <row r="95" spans="1:27" ht="15.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row>
    <row r="96" spans="1:27" ht="15.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row>
    <row r="97" spans="1:27" ht="15.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row>
    <row r="98" spans="1:27" ht="15.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row>
    <row r="99" spans="1:27" ht="15.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row>
    <row r="100" spans="1:27" ht="15.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spans="1:27" ht="15.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spans="1:27" ht="15.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1:27" ht="15.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spans="1:27" ht="15.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spans="1:27" ht="15.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spans="1:27" ht="15.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spans="1:27" ht="15.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spans="1:27" ht="15.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1:27" ht="15.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spans="1:27" ht="15.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spans="1:27" ht="15.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spans="1:27" ht="15.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spans="1:27" ht="15.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spans="1:27" ht="15.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spans="1:27" ht="15.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spans="1:27" ht="15.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1:27" ht="15.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spans="1:27" ht="15.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spans="1:27" ht="15.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spans="1:27" ht="15.75" customHeight="1" x14ac:dyDescent="0.2">
      <c r="A120" s="7"/>
      <c r="B120" s="7"/>
      <c r="C120" s="33" t="s">
        <v>23</v>
      </c>
      <c r="D120" s="33"/>
      <c r="E120" s="33"/>
      <c r="F120" s="7"/>
      <c r="G120" s="7"/>
      <c r="H120" s="7"/>
      <c r="I120" s="7"/>
      <c r="J120" s="7"/>
      <c r="K120" s="7"/>
      <c r="L120" s="7"/>
      <c r="M120" s="7"/>
      <c r="N120" s="7"/>
      <c r="O120" s="7"/>
      <c r="P120" s="7"/>
      <c r="Q120" s="7"/>
      <c r="R120" s="7"/>
      <c r="S120" s="7"/>
      <c r="T120" s="7"/>
      <c r="U120" s="7"/>
      <c r="V120" s="7"/>
      <c r="W120" s="7"/>
      <c r="X120" s="7"/>
      <c r="Y120" s="7"/>
      <c r="Z120" s="7"/>
      <c r="AA120" s="7"/>
    </row>
    <row r="121" spans="1:27" ht="15.75" customHeight="1" x14ac:dyDescent="0.2">
      <c r="A121" s="7"/>
      <c r="B121" s="7"/>
      <c r="C121" s="33" t="s">
        <v>43</v>
      </c>
      <c r="D121" s="33"/>
      <c r="E121" s="33"/>
      <c r="F121" s="7"/>
      <c r="G121" s="7"/>
      <c r="H121" s="7"/>
      <c r="I121" s="7"/>
      <c r="J121" s="7"/>
      <c r="K121" s="7"/>
      <c r="L121" s="7"/>
      <c r="M121" s="7"/>
      <c r="N121" s="7"/>
      <c r="O121" s="7"/>
      <c r="P121" s="7"/>
      <c r="Q121" s="7"/>
      <c r="R121" s="7"/>
      <c r="S121" s="7"/>
      <c r="T121" s="7"/>
      <c r="U121" s="7"/>
      <c r="V121" s="7"/>
      <c r="W121" s="7"/>
      <c r="X121" s="7"/>
      <c r="Y121" s="7"/>
      <c r="Z121" s="7"/>
      <c r="AA121" s="7"/>
    </row>
    <row r="122" spans="1:27" ht="15.75" customHeight="1" x14ac:dyDescent="0.2">
      <c r="A122" s="7"/>
      <c r="B122" s="7"/>
      <c r="C122" s="33" t="s">
        <v>44</v>
      </c>
      <c r="D122" s="33"/>
      <c r="E122" s="33"/>
      <c r="F122" s="7"/>
      <c r="G122" s="7"/>
      <c r="H122" s="7"/>
      <c r="I122" s="7"/>
      <c r="J122" s="7"/>
      <c r="K122" s="7"/>
      <c r="L122" s="7"/>
      <c r="M122" s="7"/>
      <c r="N122" s="7"/>
      <c r="O122" s="7"/>
      <c r="P122" s="7"/>
      <c r="Q122" s="7"/>
      <c r="R122" s="7"/>
      <c r="S122" s="7"/>
      <c r="T122" s="7"/>
      <c r="U122" s="7"/>
      <c r="V122" s="7"/>
      <c r="W122" s="7"/>
      <c r="X122" s="7"/>
      <c r="Y122" s="7"/>
      <c r="Z122" s="7"/>
      <c r="AA122" s="7"/>
    </row>
    <row r="123" spans="1:27" ht="15.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row>
    <row r="124" spans="1:27" ht="15.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row>
    <row r="125" spans="1:27" ht="15.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spans="1:27" ht="15.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1:27" ht="15.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1:27" ht="15.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spans="1:27" ht="15.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spans="1:27" ht="15.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spans="1:27" ht="15.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1:27" ht="15.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1:27" ht="15.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1:27" ht="15.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spans="1:27" ht="15.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spans="1:27" ht="15.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1:27" ht="15.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spans="1:27" ht="15.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1:27" ht="15.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1:27" ht="15.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1:27" ht="15.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spans="1:27" ht="15.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spans="1:27" ht="15.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spans="1:27" ht="15.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1:27" ht="15.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spans="1:27" ht="15.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spans="1:27" ht="15.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spans="1:27" ht="15.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spans="1:27" ht="15.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spans="1:27" ht="15.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spans="1:27" ht="15.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1:27" ht="15.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1:27" ht="15.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1:27" ht="15.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1:27" ht="15.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1:27" ht="15.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1:27" ht="15.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1:27" ht="15.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1:27" ht="15.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ht="15.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ht="15.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ht="15.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ht="15.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ht="15.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ht="15.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ht="15.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ht="15.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ht="15.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5.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ht="15.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1:27" ht="15.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1:27" ht="15.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1:27" ht="15.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1:27" ht="15.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1:27" ht="15.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1:27" ht="15.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1:27" ht="15.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1:27" ht="15.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1:27" ht="15.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1:27" ht="15.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ht="15.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ht="15.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ht="15.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ht="15.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ht="15.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ht="15.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ht="15.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ht="15.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27" ht="15.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27" ht="15.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27" ht="15.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27" ht="15.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1:27" ht="15.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1:27" ht="15.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1:27" ht="15.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1:27" ht="15.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1:27" ht="15.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1:27" ht="15.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1:27" ht="15.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1:27" ht="15.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1:27" ht="15.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1:27" ht="15.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1:27" ht="15.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1:27" ht="15.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1:27" ht="15.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1:27" ht="15.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1:27" ht="15.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1:27" ht="15.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1:27" ht="15.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1:27" ht="15.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1:27" ht="15.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1:27" ht="15.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1:27" ht="15.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1:27" ht="15.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1:27" ht="15.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1:27" ht="15.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1:27" ht="15.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1:27" ht="15.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1:27" ht="15.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1:27" ht="15.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1:27" ht="15.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1:27" ht="15.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ht="15.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ht="15.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ht="15.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ht="15.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ht="15.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5.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5.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1:27" ht="15.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ht="15.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1:27" ht="15.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1:27" ht="15.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ht="15.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ht="15.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ht="15.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1:27" ht="15.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ht="15.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ht="15.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ht="15.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ht="15.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ht="15.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5.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5.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1:27" ht="15.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ht="15.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ht="15.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1:27" ht="15.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1:27" ht="15.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ht="15.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1:27" ht="15.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ht="15.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ht="15.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ht="15.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ht="15.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5.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5.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1:27" ht="15.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5.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5.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5.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5.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5.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5.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5.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5.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5.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5.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5.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5.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5.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5.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5.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5.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5.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5.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5.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5.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5.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5.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5.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5.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5.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5.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5.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5.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5.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5.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5.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5.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5.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5.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5.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5.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5.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5.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5.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5.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5.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5.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5.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5.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5.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5.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5.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5.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5.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5.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5.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5.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5.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5.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5.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5.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5.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5.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5.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5.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5.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5.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5.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5.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5.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5.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5.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5.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5.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5.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5.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5.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5.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5.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5.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5.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5.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5.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5.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5.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5.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5.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5.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5.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5.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5.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5.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5.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5.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5.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5.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5.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5.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5.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5.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5.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5.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5.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5.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5.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5.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5.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5.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5.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5.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5.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5.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5.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5.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5.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5.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5.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5.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5.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5.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5.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5.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5.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5.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5.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5.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5.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5.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5.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5.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5.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5.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5.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5.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5.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5.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5.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5.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5.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5.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5.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5.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5.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5.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5.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5.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5.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5.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5.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5.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5.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5.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5.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5.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5.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5.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5.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5.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5.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5.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5.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5.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5.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5.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5.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1:27" ht="15.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1:27" ht="15.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1:27" ht="15.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1:27" ht="15.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1:27" ht="15.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1:27" ht="15.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1:27" ht="15.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1:27" ht="15.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1:27" ht="15.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1:27" ht="15.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1:27" ht="15.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1:27" ht="15.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1:27" ht="15.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1:27" ht="15.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1:27" ht="15.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1:27" ht="15.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1:27" ht="15.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1:27" ht="15.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1:27" ht="15.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1:27" ht="15.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1:27" ht="15.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1:27" ht="15.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1:27" ht="15.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1:27" ht="15.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1:27" ht="15.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1:27" ht="15.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1:27" ht="15.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1:27" ht="15.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1:27" ht="15.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1:27" ht="15.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1:27" ht="15.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1:27" ht="15.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1:27" ht="15.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1:27" ht="15.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1:27" ht="15.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1:27" ht="15.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1:27" ht="15.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1:27" ht="15.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1:27" ht="15.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1:27" ht="15.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1:27" ht="15.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1:27" ht="15.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1:27" ht="15.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1:27" ht="15.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1:27" ht="15.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1:27" ht="15.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1:27" ht="15.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1:27" ht="15.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1:27" ht="15.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1:27" ht="15.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1:27" ht="15.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1:27" ht="15.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1:27" ht="15.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1:27" ht="15.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1:27" ht="15.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1:27" ht="15.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1:27" ht="15.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1:27" ht="15.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1:27" ht="15.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1:27" ht="15.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1:27" ht="15.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1:27" ht="15.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1:27" ht="15.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1:27" ht="15.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1:27" ht="15.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1:27" ht="15.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1:27" ht="15.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1:27" ht="15.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1:27" ht="15.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1:27" ht="15.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1:27" ht="15.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1:27" ht="15.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1:27" ht="15.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1:27" ht="15.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1:27" ht="15.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1:27" ht="15.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1:27" ht="15.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1:27" ht="15.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1:27" ht="15.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1:27" ht="15.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1:27" ht="15.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1:27" ht="15.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1:27" ht="15.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1:27" ht="15.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1:27" ht="15.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1:27" ht="15.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1:27" ht="15.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1:27" ht="15.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1:27" ht="15.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1:27" ht="15.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1:27" ht="15.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1:27" ht="15.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1:27" ht="15.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1:27" ht="15.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1:27" ht="15.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1:27" ht="15.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1:27" ht="15.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1:27" ht="15.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1:27" ht="15.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1:27" ht="15.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1:27" ht="15.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1:27" ht="15.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1:27" ht="15.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1:27" ht="15.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1:27" ht="15.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1:27" ht="15.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1:27" ht="15.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1:27" ht="15.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1:27" ht="15.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1:27" ht="15.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1:27" ht="15.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1:27" ht="15.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1:27" ht="15.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1:27" ht="15.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1:27" ht="15.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1:27" ht="15.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1:27" ht="15.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1:27" ht="15.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1:27" ht="15.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1:27" ht="15.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1:27" ht="15.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1:27" ht="15.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1:27" ht="15.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1:27" ht="15.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1:27" ht="15.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1:27" ht="15.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1:27" ht="15.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1:27" ht="15.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1:27" ht="15.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1:27" ht="15.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1:27" ht="15.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1:27" ht="15.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1:27" ht="15.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1:27" ht="15.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1:27" ht="15.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1:27" ht="15.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1:27" ht="15.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1:27" ht="15.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1:27" ht="15.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1:27" ht="15.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1:27" ht="15.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1:27" ht="15.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1:27" ht="15.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1:27" ht="15.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1:27" ht="15.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1:27" ht="15.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1:27" ht="15.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1:27" ht="15.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1:27" ht="15.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1:27" ht="15.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1:27" ht="15.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1:27" ht="15.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1:27" ht="15.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1:27" ht="15.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1:27" ht="15.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1:27" ht="15.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1:27" ht="15.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1:27" ht="15.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1:27" ht="15.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1:27" ht="15.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1:27" ht="15.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1:27" ht="15.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1:27" ht="15.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1:27" ht="15.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1:27" ht="15.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1:27" ht="15.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1:27" ht="15.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1:27" ht="15.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1:27" ht="15.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1:27" ht="15.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1:27" ht="15.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1:27" ht="15.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1:27" ht="15.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1:27" ht="15.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1:27" ht="15.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1:27" ht="15.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1:27" ht="15.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1:27" ht="15.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1:27" ht="15.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1:27" ht="15.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1:27" ht="15.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1:27" ht="15.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1:27" ht="15.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1:27" ht="15.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1:27" ht="15.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1:27" ht="15.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1:27" ht="15.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1:27" ht="15.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1:27" ht="15.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1:27" ht="15.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1:27" ht="15.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1:27" ht="15.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1:27" ht="15.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1:27" ht="15.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1:27" ht="15.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1:27" ht="15.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1:27" ht="15.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1:27" ht="15.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1:27" ht="15.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1:27" ht="15.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1:27" ht="15.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1:27" ht="15.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1:27" ht="15.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1:27" ht="15.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1:27" ht="15.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1:27" ht="15.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1:27" ht="15.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1:27" ht="15.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1:27" ht="15.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1:27" ht="15.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1:27" ht="15.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1:27" ht="15.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1:27" ht="15.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1:27" ht="15.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1:27" ht="15.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1:27" ht="15.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1:27" ht="15.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1:27" ht="15.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1:27" ht="15.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1:27" ht="15.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1:27" ht="15.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1:27" ht="15.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1:27" ht="15.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1:27" ht="15.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1:27" ht="15.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1:27" ht="15.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1:27" ht="15.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1:27" ht="15.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1:27" ht="15.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1:27" ht="15.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1:27" ht="15.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1:27" ht="15.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1:27" ht="15.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1:27" ht="15.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1:27" ht="15.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1:27" ht="15.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1:27" ht="15.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1:27" ht="15.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1:27" ht="15.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1:27" ht="15.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1:27" ht="15.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1:27" ht="15.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1:27" ht="15.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1:27" ht="15.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1:27" ht="15.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1:27" ht="15.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1:27" ht="15.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1:27" ht="15.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1:27" ht="15.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1:27" ht="15.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1:27" ht="15.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1:27" ht="15.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1:27" ht="15.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1:27" ht="15.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1:27" ht="15.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1:27" ht="15.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1:27" ht="15.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1:27" ht="15.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1:27" ht="15.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1:27" ht="15.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1:27" ht="15.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1:27" ht="15.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1:27" ht="15.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1:27" ht="15.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1:27" ht="15.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1:27" ht="15.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1:27" ht="15.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1:27" ht="15.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1:27" ht="15.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1:27" ht="15.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1:27" ht="15.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1:27" ht="15.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1:27" ht="15.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1:27" ht="15.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1:27" ht="15.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1:27" ht="15.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1:27" ht="15.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1:27" ht="15.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1:27" ht="15.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1:27" ht="15.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1:27" ht="15.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1:27" ht="15.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1:27" ht="15.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1:27" ht="15.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1:27" ht="15.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1:27" ht="15.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1:27" ht="15.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1:27" ht="15.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1:27" ht="15.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1:27" ht="15.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1:27" ht="15.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1:27" ht="15.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1:27" ht="15.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1:27" ht="15.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1:27" ht="15.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1:27" ht="15.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1:27" ht="15.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1:27" ht="15.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1:27" ht="15.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1:27" ht="15.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1:27" ht="15.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1:27" ht="15.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1:27" ht="15.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1:27" ht="15.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1:27" ht="15.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1:27" ht="15.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1:27" ht="15.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1:27" ht="15.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1:27" ht="15.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1:27" ht="15.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1:27" ht="15.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1:27" ht="15.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1:27" ht="15.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1:27" ht="15.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1:27" ht="15.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1:27" ht="15.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1:27" ht="15.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1:27" ht="15.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1:27" ht="15.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1:27" ht="15.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1:27" ht="15.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1:27" ht="15.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1:27" ht="15.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1:27" ht="15.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1:27" ht="15.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1:27" ht="15.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1:27" ht="15.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1:27" ht="15.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1:27" ht="15.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1:27" ht="15.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1:27" ht="15.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1:27" ht="15.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1:27" ht="15.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1:27" ht="15.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1:27" ht="15.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1:27" ht="15.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1:27" ht="15.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1:27" ht="15.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1:27" ht="15.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1:27" ht="15.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1:27" ht="15.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1:27" ht="15.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1:27" ht="15.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1:27" ht="15.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1:27" ht="15.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1:27" ht="15.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1:27" ht="15.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1:27" ht="15.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1:27" ht="15.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1:27" ht="15.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1:27" ht="15.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1:27" ht="15.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1:27" ht="15.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1:27" ht="15.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1:27" ht="15.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1:27" ht="15.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1:27" ht="15.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1:27" ht="15.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1:27" ht="15.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1:27" ht="15.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1:27" ht="15.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1:27" ht="15.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1:27" ht="15.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1:27" ht="15.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1:27" ht="15.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1:27" ht="15.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1:27" ht="15.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1:27" ht="15.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1:27" ht="15.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1:27" ht="15.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1:27" ht="15.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1:27" ht="15.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1:27" ht="15.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1:27" ht="15.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1:27" ht="15.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1:27" ht="15.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1:27" ht="15.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1:27" ht="15.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1:27" ht="15.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1:27" ht="15.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1:27" ht="15.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1:27" ht="15.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1:27" ht="15.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1:27" ht="15.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1:27" ht="15.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1:27" ht="15.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1:27" ht="15.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1:27" ht="15.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1:27" ht="15.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1:27" ht="15.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1:27" ht="15.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1:27" ht="15.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1:27" ht="15.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1:27" ht="15.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1:27" ht="15.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1:27" ht="15.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1:27" ht="15.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1:27" ht="15.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1:27" ht="15.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1:27" ht="15.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1:27" ht="15.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1:27" ht="15.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1:27" ht="15.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1:27" ht="15.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1:27" ht="15.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1:27" ht="15.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1:27" ht="15.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1:27" ht="15.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1:27" ht="15.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1:27" ht="15.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1:27" ht="15.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1:27" ht="15.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1:27" ht="15.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1:27" ht="15.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1:27" ht="15.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1:27" ht="15.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1:27" ht="15.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1:27" ht="15.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1:27" ht="15.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1:27" ht="15.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1:27" ht="15.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1:27" ht="15.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1:27" ht="15.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1:27" ht="15.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1:27" ht="15.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1:27" ht="15.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1:27" ht="15.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1:27" ht="15.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1:27" ht="15.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1:27" ht="15.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1:27" ht="15.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1:27" ht="15.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1:27" ht="15.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1:27" ht="15.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1:27" ht="15.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1:27" ht="15.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1:27" ht="15.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1:27" ht="15.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1:27" ht="15.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1:27" ht="15.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1:27" ht="15.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1:27" ht="15.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1:27" ht="15.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1:27" ht="15.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1:27" ht="15.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1:27" ht="15.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1:27" ht="15.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1:27" ht="15.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1:27" ht="15.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1:27" ht="15.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1:27" ht="15.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1:27" ht="15.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1:27" ht="15.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1:27" ht="15.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1:27" ht="15.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1:27" ht="15.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1:27" ht="15.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1:27" ht="15.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1:27" ht="15.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1:27" ht="15.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1:27" ht="15.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1:27" ht="15.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1:27" ht="15.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1:27" ht="15.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1:27" ht="15.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1:27" ht="15.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1:27" ht="15.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1:27" ht="15.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1:27" ht="15.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1:27" ht="15.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1:27" ht="15.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1:27" ht="15.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1:27" ht="15.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1:27" ht="15.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1:27" ht="15.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1:27" ht="15.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1:27" ht="15.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1:27" ht="15.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1:27" ht="15.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1:27" ht="15.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1:27" ht="15.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1:27" ht="15.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1:27" ht="15.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1:27" ht="15.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1:27" ht="15.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1:27" ht="15.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1:27" ht="15.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1:27" ht="15.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1:27" ht="15.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1:27" ht="15.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1:27" ht="15.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1:27" ht="15.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1:27" ht="15.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1:27" ht="15.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1:27" ht="15.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1:27" ht="15.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1:27" ht="15.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1:27" ht="15.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1:27" ht="15.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1:27" ht="15.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1:27" ht="15.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1:27" ht="15.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1:27" ht="15.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1:27" ht="15.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1:27" ht="15.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1:27" ht="15.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1:27" ht="15.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1:27" ht="15.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1:27" ht="15.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1:27" ht="15.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1:27" ht="15.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1:27" ht="15.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1:27" ht="15.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1:27" ht="15.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1:27" ht="15.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1:27" ht="15.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1:27" ht="15.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1:27" ht="15.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1:27" ht="15.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1:27" ht="15.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1:27" ht="15.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1:27" ht="15.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1:27" ht="15.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1:27" ht="15.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1:27" ht="15.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1:27" ht="15.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1:27" ht="15.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1:27" ht="15.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1:27" ht="15.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1:27" ht="15.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1:27" ht="15.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1:27" ht="15.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1:27" ht="15.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1:27" ht="15.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1:27" ht="15.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1:27" ht="15.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1:27" ht="15.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1:27" ht="15.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1:27" ht="15.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1:27" ht="15.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1:27" ht="15.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1:27" ht="15.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1:27" ht="15.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1:27" ht="15.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1:27" ht="15.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1:27" ht="15.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1:27" ht="15.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1:27" ht="15.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1:27" ht="15.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1:27" ht="15.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1:27" ht="15.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1:27" ht="15.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1:27" ht="15.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1:27" ht="15.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1:27" ht="15.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1:27" ht="15.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1:27" ht="15.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1:27" ht="15.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1:27" ht="15.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1:27" ht="15.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1:27" ht="15.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1:27" ht="15.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1:27" ht="15.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1:27" ht="15.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1:27" ht="15.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1:27" ht="15.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1:27" ht="15.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1:27" ht="15.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1:27" ht="15.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1:27" ht="15.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1:27" ht="15.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1:27" ht="15.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1:27" ht="15.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1:27" ht="15.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1:27" ht="15.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1:27" ht="15.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1:27" ht="15.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1:27" ht="15.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1:27" ht="15.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1:27" ht="15.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1:27" ht="15.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1:27" ht="15.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row r="1001" spans="1:27" ht="15.75" customHeight="1"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row>
  </sheetData>
  <mergeCells count="24">
    <mergeCell ref="C3:N5"/>
    <mergeCell ref="B35:B38"/>
    <mergeCell ref="B53:B61"/>
    <mergeCell ref="B28:B30"/>
    <mergeCell ref="B64:B67"/>
    <mergeCell ref="B71:B73"/>
    <mergeCell ref="B74:B77"/>
    <mergeCell ref="B78:B81"/>
    <mergeCell ref="M63:M69"/>
    <mergeCell ref="M71:M81"/>
    <mergeCell ref="M17:M30"/>
    <mergeCell ref="B22:B27"/>
    <mergeCell ref="M32:M39"/>
    <mergeCell ref="M41:M61"/>
    <mergeCell ref="B68:B69"/>
    <mergeCell ref="C18:C19"/>
    <mergeCell ref="B18:B19"/>
    <mergeCell ref="E18:E19"/>
    <mergeCell ref="N18:N19"/>
    <mergeCell ref="L18:L19"/>
    <mergeCell ref="J18:J19"/>
    <mergeCell ref="I18:I19"/>
    <mergeCell ref="H18:H19"/>
    <mergeCell ref="G18:G19"/>
  </mergeCells>
  <dataValidations count="1">
    <dataValidation type="list" allowBlank="1" showErrorMessage="1" sqref="K15 K63:K69 K41:K61 K32:K39 K17:K30 K71:K81" xr:uid="{00000000-0002-0000-0300-000000000000}">
      <formula1>$C$120:$C$122</formula1>
    </dataValidation>
  </dataValidations>
  <hyperlinks>
    <hyperlink ref="F15" r:id="rId1" xr:uid="{4B370C9C-A3E1-4CC3-9137-5BCD23B47FA1}"/>
    <hyperlink ref="F32" r:id="rId2" xr:uid="{D24375A8-ECC9-42B3-B81E-B98C744AEFF9}"/>
    <hyperlink ref="F19" r:id="rId3" xr:uid="{A2C3DBD7-56BE-49C2-919A-DD8E39E72D3C}"/>
    <hyperlink ref="F18" r:id="rId4" xr:uid="{C149F22A-7A67-4CBB-8816-75B207B366D6}"/>
    <hyperlink ref="F71" r:id="rId5" display="* Manual de Contratación, MP-08-01-02_x000a_* Manual de Interventoría o Supervisión de Contratos u Ordenes Contractuales diferentes a Contratos de Obras, MP-08-01-01_x000a_* Manual de Compras Internacionales, MP-08-01-16_x000a_* Manual de gestión Administrativa y Técnica d" xr:uid="{41FF606E-1A02-43DB-94F3-5416214D5951}"/>
  </hyperlinks>
  <pageMargins left="0.7" right="0.7" top="0.75" bottom="0.75" header="0" footer="0"/>
  <pageSetup orientation="landscape"/>
  <drawing r:id="rId6"/>
  <legacy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1"/>
  <sheetViews>
    <sheetView showGridLines="0" topLeftCell="I162" workbookViewId="0">
      <selection activeCell="K168" sqref="K168:K177"/>
    </sheetView>
  </sheetViews>
  <sheetFormatPr baseColWidth="10" defaultColWidth="12.625" defaultRowHeight="15" customHeight="1" x14ac:dyDescent="0.2"/>
  <cols>
    <col min="1" max="1" width="6.375" customWidth="1"/>
    <col min="2" max="2" width="10" customWidth="1"/>
    <col min="3" max="3" width="62.875" customWidth="1"/>
    <col min="4" max="4" width="42.5" customWidth="1"/>
    <col min="5" max="5" width="10.75" customWidth="1"/>
    <col min="6" max="6" width="57" customWidth="1"/>
    <col min="7" max="7" width="22.375" customWidth="1"/>
    <col min="8" max="8" width="15.25" customWidth="1"/>
    <col min="9" max="10" width="14.5" customWidth="1"/>
    <col min="11" max="11" width="14.75" customWidth="1"/>
    <col min="12" max="12" width="11.625" customWidth="1"/>
    <col min="13" max="13" width="11.5" customWidth="1"/>
    <col min="14" max="14" width="46.5" customWidth="1"/>
    <col min="15" max="27" width="9.375" customWidth="1"/>
  </cols>
  <sheetData>
    <row r="1" spans="1:27" x14ac:dyDescent="0.2">
      <c r="A1" s="7"/>
      <c r="B1" s="7"/>
      <c r="C1" s="7"/>
      <c r="D1" s="7"/>
      <c r="E1" s="7"/>
      <c r="F1" s="7"/>
      <c r="G1" s="7"/>
      <c r="H1" s="7"/>
      <c r="I1" s="7"/>
      <c r="J1" s="7"/>
      <c r="K1" s="7"/>
      <c r="L1" s="7"/>
      <c r="M1" s="7"/>
      <c r="N1" s="7"/>
      <c r="O1" s="7"/>
      <c r="P1" s="7"/>
      <c r="Q1" s="7"/>
      <c r="R1" s="7"/>
      <c r="S1" s="7"/>
      <c r="T1" s="7"/>
      <c r="U1" s="7"/>
      <c r="V1" s="7"/>
      <c r="W1" s="7"/>
      <c r="X1" s="7"/>
      <c r="Y1" s="7"/>
      <c r="Z1" s="7"/>
      <c r="AA1" s="7"/>
    </row>
    <row r="2" spans="1:27" x14ac:dyDescent="0.2">
      <c r="A2" s="7"/>
      <c r="B2" s="7"/>
      <c r="C2" s="7"/>
      <c r="D2" s="7"/>
      <c r="E2" s="7"/>
      <c r="F2" s="7"/>
      <c r="G2" s="7"/>
      <c r="H2" s="7"/>
      <c r="I2" s="7"/>
      <c r="J2" s="7"/>
      <c r="K2" s="7"/>
      <c r="L2" s="7"/>
      <c r="M2" s="7"/>
      <c r="N2" s="7"/>
      <c r="O2" s="7"/>
      <c r="P2" s="7"/>
      <c r="Q2" s="7"/>
      <c r="R2" s="7"/>
      <c r="S2" s="7"/>
      <c r="T2" s="7"/>
      <c r="U2" s="7"/>
      <c r="V2" s="7"/>
      <c r="W2" s="7"/>
      <c r="X2" s="7"/>
      <c r="Y2" s="7"/>
      <c r="Z2" s="7"/>
      <c r="AA2" s="7"/>
    </row>
    <row r="3" spans="1:27" ht="15" customHeight="1" x14ac:dyDescent="0.2">
      <c r="A3" s="7"/>
      <c r="B3" s="7"/>
      <c r="C3" s="94" t="s">
        <v>2</v>
      </c>
      <c r="D3" s="94"/>
      <c r="E3" s="94"/>
      <c r="F3" s="94"/>
      <c r="G3" s="94"/>
      <c r="H3" s="94"/>
      <c r="I3" s="94"/>
      <c r="J3" s="94"/>
      <c r="K3" s="94"/>
      <c r="L3" s="94"/>
      <c r="M3" s="94"/>
      <c r="N3" s="94"/>
      <c r="O3" s="7"/>
      <c r="P3" s="7"/>
      <c r="Q3" s="7"/>
      <c r="R3" s="7"/>
      <c r="S3" s="7"/>
      <c r="T3" s="7"/>
      <c r="U3" s="7"/>
      <c r="V3" s="7"/>
      <c r="W3" s="7"/>
      <c r="X3" s="7"/>
      <c r="Y3" s="7"/>
      <c r="Z3" s="7"/>
      <c r="AA3" s="7"/>
    </row>
    <row r="4" spans="1:27" ht="15" customHeight="1" x14ac:dyDescent="0.2">
      <c r="A4" s="7"/>
      <c r="B4" s="7"/>
      <c r="C4" s="94"/>
      <c r="D4" s="94"/>
      <c r="E4" s="94"/>
      <c r="F4" s="94"/>
      <c r="G4" s="94"/>
      <c r="H4" s="94"/>
      <c r="I4" s="94"/>
      <c r="J4" s="94"/>
      <c r="K4" s="94"/>
      <c r="L4" s="94"/>
      <c r="M4" s="94"/>
      <c r="N4" s="94"/>
      <c r="O4" s="7"/>
      <c r="P4" s="7"/>
      <c r="Q4" s="7"/>
      <c r="R4" s="7"/>
      <c r="S4" s="7"/>
      <c r="T4" s="7"/>
      <c r="U4" s="7"/>
      <c r="V4" s="7"/>
      <c r="W4" s="7"/>
      <c r="X4" s="7"/>
      <c r="Y4" s="7"/>
      <c r="Z4" s="7"/>
      <c r="AA4" s="7"/>
    </row>
    <row r="5" spans="1:27" x14ac:dyDescent="0.2">
      <c r="A5" s="7"/>
      <c r="B5" s="7"/>
      <c r="C5" s="94"/>
      <c r="D5" s="94"/>
      <c r="E5" s="94"/>
      <c r="F5" s="94"/>
      <c r="G5" s="94"/>
      <c r="H5" s="94"/>
      <c r="I5" s="94"/>
      <c r="J5" s="94"/>
      <c r="K5" s="94"/>
      <c r="L5" s="94"/>
      <c r="M5" s="94"/>
      <c r="N5" s="94"/>
      <c r="O5" s="7"/>
      <c r="P5" s="7"/>
      <c r="Q5" s="7"/>
      <c r="R5" s="7"/>
      <c r="S5" s="7"/>
      <c r="T5" s="7"/>
      <c r="U5" s="7"/>
      <c r="V5" s="7"/>
      <c r="W5" s="7"/>
      <c r="X5" s="7"/>
      <c r="Y5" s="7"/>
      <c r="Z5" s="7"/>
      <c r="AA5" s="7"/>
    </row>
    <row r="6" spans="1:27" ht="20.25" x14ac:dyDescent="0.2">
      <c r="A6" s="7"/>
      <c r="B6" s="7"/>
      <c r="C6" s="11"/>
      <c r="D6" s="11"/>
      <c r="E6" s="11"/>
      <c r="F6" s="11"/>
      <c r="G6" s="11"/>
      <c r="H6" s="11"/>
      <c r="I6" s="11"/>
      <c r="J6" s="11"/>
      <c r="K6" s="11"/>
      <c r="L6" s="11"/>
      <c r="M6" s="7"/>
      <c r="N6" s="7"/>
      <c r="O6" s="7"/>
      <c r="P6" s="7"/>
      <c r="Q6" s="7"/>
      <c r="R6" s="7"/>
      <c r="S6" s="7"/>
      <c r="T6" s="7"/>
      <c r="U6" s="7"/>
      <c r="V6" s="7"/>
      <c r="W6" s="7"/>
      <c r="X6" s="7"/>
      <c r="Y6" s="7"/>
      <c r="Z6" s="7"/>
      <c r="AA6" s="7"/>
    </row>
    <row r="7" spans="1:27" ht="20.25" x14ac:dyDescent="0.2">
      <c r="A7" s="7"/>
      <c r="B7" s="7"/>
      <c r="C7" s="11"/>
      <c r="D7" s="11"/>
      <c r="E7" s="11"/>
      <c r="F7" s="11"/>
      <c r="G7" s="11"/>
      <c r="H7" s="11"/>
      <c r="I7" s="11"/>
      <c r="J7" s="11"/>
      <c r="K7" s="11"/>
      <c r="L7" s="11"/>
      <c r="M7" s="7"/>
      <c r="N7" s="7"/>
      <c r="O7" s="7"/>
      <c r="P7" s="7"/>
      <c r="Q7" s="7"/>
      <c r="R7" s="7"/>
      <c r="S7" s="7"/>
      <c r="T7" s="7"/>
      <c r="U7" s="7"/>
      <c r="V7" s="7"/>
      <c r="W7" s="7"/>
      <c r="X7" s="7"/>
      <c r="Y7" s="7"/>
      <c r="Z7" s="7"/>
      <c r="AA7" s="7"/>
    </row>
    <row r="8" spans="1:27" x14ac:dyDescent="0.2">
      <c r="A8" s="7"/>
      <c r="B8" s="12" t="s">
        <v>3</v>
      </c>
      <c r="C8" s="13"/>
      <c r="D8" s="50"/>
      <c r="E8" s="7"/>
      <c r="F8" s="7"/>
      <c r="G8" s="7"/>
      <c r="H8" s="7"/>
      <c r="I8" s="7"/>
      <c r="J8" s="7"/>
      <c r="K8" s="7"/>
      <c r="L8" s="7"/>
      <c r="M8" s="7"/>
      <c r="N8" s="7"/>
      <c r="O8" s="7"/>
      <c r="P8" s="7"/>
      <c r="Q8" s="7"/>
      <c r="R8" s="7"/>
      <c r="S8" s="7"/>
      <c r="T8" s="7"/>
      <c r="U8" s="7"/>
      <c r="V8" s="7"/>
      <c r="W8" s="7"/>
      <c r="X8" s="7"/>
      <c r="Y8" s="7"/>
      <c r="Z8" s="7"/>
      <c r="AA8" s="7"/>
    </row>
    <row r="9" spans="1:27" x14ac:dyDescent="0.2">
      <c r="A9" s="7"/>
      <c r="B9" s="12" t="s">
        <v>4</v>
      </c>
      <c r="C9" s="13"/>
      <c r="D9" s="50"/>
      <c r="E9" s="7"/>
      <c r="F9" s="7"/>
      <c r="G9" s="7"/>
      <c r="H9" s="7"/>
      <c r="I9" s="7"/>
      <c r="J9" s="7"/>
      <c r="K9" s="7"/>
      <c r="L9" s="7"/>
      <c r="M9" s="7"/>
      <c r="N9" s="7"/>
      <c r="O9" s="7"/>
      <c r="P9" s="7"/>
      <c r="Q9" s="7"/>
      <c r="R9" s="7"/>
      <c r="S9" s="7"/>
      <c r="T9" s="7"/>
      <c r="U9" s="7"/>
      <c r="V9" s="7"/>
      <c r="W9" s="7"/>
      <c r="X9" s="7"/>
      <c r="Y9" s="7"/>
      <c r="Z9" s="7"/>
      <c r="AA9" s="7"/>
    </row>
    <row r="10" spans="1:27" x14ac:dyDescent="0.2">
      <c r="A10" s="7"/>
      <c r="B10" s="12" t="s">
        <v>5</v>
      </c>
      <c r="C10" s="13"/>
      <c r="D10" s="50"/>
      <c r="E10" s="7"/>
      <c r="F10" s="7"/>
      <c r="G10" s="7"/>
      <c r="H10" s="7"/>
      <c r="I10" s="7"/>
      <c r="J10" s="7"/>
      <c r="K10" s="7"/>
      <c r="L10" s="7"/>
      <c r="M10" s="7"/>
      <c r="N10" s="7"/>
      <c r="O10" s="7"/>
      <c r="P10" s="7"/>
      <c r="Q10" s="7"/>
      <c r="R10" s="7"/>
      <c r="S10" s="7"/>
      <c r="T10" s="7"/>
      <c r="U10" s="7"/>
      <c r="V10" s="7"/>
      <c r="W10" s="7"/>
      <c r="X10" s="7"/>
      <c r="Y10" s="7"/>
      <c r="Z10" s="7"/>
      <c r="AA10" s="7"/>
    </row>
    <row r="11" spans="1:27"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row>
    <row r="12" spans="1:27" ht="38.25" customHeight="1" x14ac:dyDescent="0.2">
      <c r="A12" s="7"/>
      <c r="B12" s="14" t="s">
        <v>6</v>
      </c>
      <c r="C12" s="14" t="s">
        <v>7</v>
      </c>
      <c r="D12" s="15" t="s">
        <v>8</v>
      </c>
      <c r="E12" s="14" t="s">
        <v>9</v>
      </c>
      <c r="F12" s="14" t="s">
        <v>10</v>
      </c>
      <c r="G12" s="14" t="s">
        <v>11</v>
      </c>
      <c r="H12" s="14" t="s">
        <v>12</v>
      </c>
      <c r="I12" s="14" t="s">
        <v>13</v>
      </c>
      <c r="J12" s="14" t="s">
        <v>14</v>
      </c>
      <c r="K12" s="14" t="s">
        <v>15</v>
      </c>
      <c r="L12" s="16" t="s">
        <v>16</v>
      </c>
      <c r="M12" s="16" t="s">
        <v>17</v>
      </c>
      <c r="N12" s="14" t="s">
        <v>18</v>
      </c>
      <c r="O12" s="7"/>
      <c r="P12" s="7"/>
      <c r="Q12" s="7"/>
      <c r="R12" s="7"/>
      <c r="S12" s="7"/>
      <c r="T12" s="7"/>
      <c r="U12" s="7"/>
      <c r="V12" s="7"/>
      <c r="W12" s="7"/>
      <c r="X12" s="7"/>
      <c r="Y12" s="7"/>
      <c r="Z12" s="7"/>
      <c r="AA12" s="7"/>
    </row>
    <row r="13" spans="1:27" ht="28.5" customHeight="1" x14ac:dyDescent="0.2">
      <c r="A13" s="7"/>
      <c r="B13" s="28">
        <v>7</v>
      </c>
      <c r="C13" s="28" t="s">
        <v>171</v>
      </c>
      <c r="D13" s="78"/>
      <c r="E13" s="28"/>
      <c r="F13" s="27"/>
      <c r="G13" s="27"/>
      <c r="H13" s="27"/>
      <c r="I13" s="27"/>
      <c r="J13" s="27"/>
      <c r="K13" s="27"/>
      <c r="L13" s="41"/>
      <c r="M13" s="41"/>
      <c r="N13" s="27"/>
      <c r="O13" s="7"/>
      <c r="P13" s="7"/>
      <c r="Q13" s="7"/>
      <c r="R13" s="7"/>
      <c r="S13" s="7"/>
      <c r="T13" s="7"/>
      <c r="U13" s="7"/>
      <c r="V13" s="7"/>
      <c r="W13" s="7"/>
      <c r="X13" s="7"/>
      <c r="Y13" s="7"/>
      <c r="Z13" s="7"/>
      <c r="AA13" s="7"/>
    </row>
    <row r="14" spans="1:27" ht="22.5" customHeight="1" x14ac:dyDescent="0.2">
      <c r="A14" s="7"/>
      <c r="B14" s="120" t="s">
        <v>172</v>
      </c>
      <c r="C14" s="121"/>
      <c r="D14" s="122"/>
      <c r="E14" s="121"/>
      <c r="F14" s="121"/>
      <c r="G14" s="121"/>
      <c r="H14" s="121"/>
      <c r="I14" s="121"/>
      <c r="J14" s="121"/>
      <c r="K14" s="121"/>
      <c r="L14" s="121"/>
      <c r="M14" s="121"/>
      <c r="N14" s="122"/>
      <c r="O14" s="7"/>
      <c r="P14" s="7"/>
      <c r="Q14" s="7"/>
      <c r="R14" s="7"/>
      <c r="S14" s="7"/>
      <c r="T14" s="7"/>
      <c r="U14" s="7"/>
      <c r="V14" s="7"/>
      <c r="W14" s="7"/>
      <c r="X14" s="7"/>
      <c r="Y14" s="7"/>
      <c r="Z14" s="7"/>
      <c r="AA14" s="7"/>
    </row>
    <row r="15" spans="1:27" ht="30" x14ac:dyDescent="0.2">
      <c r="A15" s="7"/>
      <c r="B15" s="100" t="s">
        <v>173</v>
      </c>
      <c r="C15" s="21" t="s">
        <v>174</v>
      </c>
      <c r="D15" s="21"/>
      <c r="E15" s="21"/>
      <c r="F15" s="79"/>
      <c r="G15" s="22"/>
      <c r="H15" s="23">
        <f t="shared" ref="H15:H27" si="0">NETWORKDAYS(I15,J15)</f>
        <v>0</v>
      </c>
      <c r="I15" s="24"/>
      <c r="J15" s="24"/>
      <c r="K15" s="25" t="s">
        <v>44</v>
      </c>
      <c r="L15" s="23">
        <f t="shared" ref="L15:L27" si="1">IF(K15:K19="Terminada",100,0)</f>
        <v>0</v>
      </c>
      <c r="M15" s="91">
        <f>AVERAGE(L15:L27)</f>
        <v>0</v>
      </c>
      <c r="N15" s="22"/>
      <c r="O15" s="7"/>
      <c r="P15" s="7"/>
      <c r="Q15" s="7"/>
      <c r="R15" s="7"/>
      <c r="S15" s="7"/>
      <c r="T15" s="7"/>
      <c r="U15" s="7"/>
      <c r="V15" s="7"/>
      <c r="W15" s="7"/>
      <c r="X15" s="7"/>
      <c r="Y15" s="7"/>
      <c r="Z15" s="7"/>
      <c r="AA15" s="7"/>
    </row>
    <row r="16" spans="1:27" ht="23.25" customHeight="1" x14ac:dyDescent="0.2">
      <c r="A16" s="7"/>
      <c r="B16" s="92"/>
      <c r="C16" s="21" t="s">
        <v>175</v>
      </c>
      <c r="D16" s="21"/>
      <c r="E16" s="21"/>
      <c r="F16" s="22"/>
      <c r="G16" s="22"/>
      <c r="H16" s="23">
        <f t="shared" si="0"/>
        <v>0</v>
      </c>
      <c r="I16" s="24"/>
      <c r="J16" s="24"/>
      <c r="K16" s="25" t="s">
        <v>44</v>
      </c>
      <c r="L16" s="23">
        <f t="shared" si="1"/>
        <v>0</v>
      </c>
      <c r="M16" s="92"/>
      <c r="N16" s="22"/>
      <c r="O16" s="7"/>
      <c r="P16" s="7"/>
      <c r="Q16" s="7"/>
      <c r="R16" s="7"/>
      <c r="S16" s="7"/>
      <c r="T16" s="7"/>
      <c r="U16" s="7"/>
      <c r="V16" s="7"/>
      <c r="W16" s="7"/>
      <c r="X16" s="7"/>
      <c r="Y16" s="7"/>
      <c r="Z16" s="7"/>
      <c r="AA16" s="7"/>
    </row>
    <row r="17" spans="1:27" ht="30" x14ac:dyDescent="0.2">
      <c r="A17" s="7"/>
      <c r="B17" s="92"/>
      <c r="C17" s="21" t="s">
        <v>176</v>
      </c>
      <c r="D17" s="21"/>
      <c r="E17" s="21"/>
      <c r="F17" s="22"/>
      <c r="G17" s="22"/>
      <c r="H17" s="23">
        <f t="shared" si="0"/>
        <v>0</v>
      </c>
      <c r="I17" s="24"/>
      <c r="J17" s="24"/>
      <c r="K17" s="25" t="s">
        <v>44</v>
      </c>
      <c r="L17" s="23">
        <f t="shared" si="1"/>
        <v>0</v>
      </c>
      <c r="M17" s="92"/>
      <c r="N17" s="22"/>
      <c r="O17" s="7"/>
      <c r="P17" s="7"/>
      <c r="Q17" s="7"/>
      <c r="R17" s="7"/>
      <c r="S17" s="7"/>
      <c r="T17" s="7"/>
      <c r="U17" s="7"/>
      <c r="V17" s="7"/>
      <c r="W17" s="7"/>
      <c r="X17" s="7"/>
      <c r="Y17" s="7"/>
      <c r="Z17" s="7"/>
      <c r="AA17" s="7"/>
    </row>
    <row r="18" spans="1:27" ht="171.75" customHeight="1" x14ac:dyDescent="0.2">
      <c r="A18" s="7"/>
      <c r="B18" s="92"/>
      <c r="C18" s="21" t="s">
        <v>177</v>
      </c>
      <c r="D18" s="21"/>
      <c r="E18" s="21"/>
      <c r="F18" s="22"/>
      <c r="G18" s="22"/>
      <c r="H18" s="23">
        <f t="shared" si="0"/>
        <v>0</v>
      </c>
      <c r="I18" s="24"/>
      <c r="J18" s="24"/>
      <c r="K18" s="25" t="s">
        <v>44</v>
      </c>
      <c r="L18" s="23">
        <f t="shared" si="1"/>
        <v>0</v>
      </c>
      <c r="M18" s="92"/>
      <c r="N18" s="22"/>
      <c r="O18" s="7"/>
      <c r="P18" s="7"/>
      <c r="Q18" s="7"/>
      <c r="R18" s="7"/>
      <c r="S18" s="7"/>
      <c r="T18" s="7"/>
      <c r="U18" s="7"/>
      <c r="V18" s="7"/>
      <c r="W18" s="7"/>
      <c r="X18" s="7"/>
      <c r="Y18" s="7"/>
      <c r="Z18" s="7"/>
      <c r="AA18" s="7"/>
    </row>
    <row r="19" spans="1:27" ht="67.5" customHeight="1" x14ac:dyDescent="0.2">
      <c r="A19" s="7"/>
      <c r="B19" s="93"/>
      <c r="C19" s="21" t="s">
        <v>178</v>
      </c>
      <c r="D19" s="21"/>
      <c r="E19" s="21"/>
      <c r="F19" s="22"/>
      <c r="G19" s="22"/>
      <c r="H19" s="23">
        <f t="shared" si="0"/>
        <v>0</v>
      </c>
      <c r="I19" s="24"/>
      <c r="J19" s="24"/>
      <c r="K19" s="25" t="s">
        <v>44</v>
      </c>
      <c r="L19" s="23">
        <f t="shared" si="1"/>
        <v>0</v>
      </c>
      <c r="M19" s="92"/>
      <c r="N19" s="22"/>
      <c r="O19" s="7"/>
      <c r="P19" s="7"/>
      <c r="Q19" s="7"/>
      <c r="R19" s="7"/>
      <c r="S19" s="7"/>
      <c r="T19" s="7"/>
      <c r="U19" s="7"/>
      <c r="V19" s="7"/>
      <c r="W19" s="7"/>
      <c r="X19" s="7"/>
      <c r="Y19" s="7"/>
      <c r="Z19" s="7"/>
      <c r="AA19" s="7"/>
    </row>
    <row r="20" spans="1:27" ht="44.25" customHeight="1" x14ac:dyDescent="0.2">
      <c r="A20" s="7"/>
      <c r="B20" s="23" t="s">
        <v>179</v>
      </c>
      <c r="C20" s="21" t="s">
        <v>180</v>
      </c>
      <c r="D20" s="21"/>
      <c r="E20" s="21"/>
      <c r="F20" s="22"/>
      <c r="G20" s="22"/>
      <c r="H20" s="23">
        <f t="shared" si="0"/>
        <v>0</v>
      </c>
      <c r="I20" s="24"/>
      <c r="J20" s="24"/>
      <c r="K20" s="25" t="s">
        <v>44</v>
      </c>
      <c r="L20" s="23">
        <f t="shared" si="1"/>
        <v>0</v>
      </c>
      <c r="M20" s="92"/>
      <c r="N20" s="22"/>
      <c r="O20" s="7"/>
      <c r="P20" s="7"/>
      <c r="Q20" s="7"/>
      <c r="R20" s="7"/>
      <c r="S20" s="7"/>
      <c r="T20" s="7"/>
      <c r="U20" s="7"/>
      <c r="V20" s="7"/>
      <c r="W20" s="7"/>
      <c r="X20" s="7"/>
      <c r="Y20" s="7"/>
      <c r="Z20" s="7"/>
      <c r="AA20" s="7"/>
    </row>
    <row r="21" spans="1:27" ht="130.5" customHeight="1" x14ac:dyDescent="0.2">
      <c r="A21" s="7"/>
      <c r="B21" s="23" t="s">
        <v>181</v>
      </c>
      <c r="C21" s="21" t="s">
        <v>182</v>
      </c>
      <c r="D21" s="21"/>
      <c r="E21" s="21"/>
      <c r="F21" s="22"/>
      <c r="G21" s="22"/>
      <c r="H21" s="23">
        <f t="shared" si="0"/>
        <v>0</v>
      </c>
      <c r="I21" s="24"/>
      <c r="J21" s="24"/>
      <c r="K21" s="25" t="s">
        <v>44</v>
      </c>
      <c r="L21" s="23">
        <f t="shared" si="1"/>
        <v>0</v>
      </c>
      <c r="M21" s="92"/>
      <c r="N21" s="22"/>
      <c r="O21" s="7"/>
      <c r="P21" s="7"/>
      <c r="Q21" s="7"/>
      <c r="R21" s="7"/>
      <c r="S21" s="7"/>
      <c r="T21" s="7"/>
      <c r="U21" s="7"/>
      <c r="V21" s="7"/>
      <c r="W21" s="7"/>
      <c r="X21" s="7"/>
      <c r="Y21" s="7"/>
      <c r="Z21" s="7"/>
      <c r="AA21" s="7"/>
    </row>
    <row r="22" spans="1:27" ht="75" x14ac:dyDescent="0.2">
      <c r="A22" s="7"/>
      <c r="B22" s="23" t="s">
        <v>183</v>
      </c>
      <c r="C22" s="21" t="s">
        <v>184</v>
      </c>
      <c r="D22" s="21"/>
      <c r="E22" s="21"/>
      <c r="F22" s="22"/>
      <c r="G22" s="22"/>
      <c r="H22" s="23">
        <f t="shared" si="0"/>
        <v>0</v>
      </c>
      <c r="I22" s="24"/>
      <c r="J22" s="24"/>
      <c r="K22" s="25" t="s">
        <v>44</v>
      </c>
      <c r="L22" s="23">
        <f>IF(K22:K27="Terminada",100,0)</f>
        <v>0</v>
      </c>
      <c r="M22" s="92"/>
      <c r="N22" s="22"/>
      <c r="O22" s="7"/>
      <c r="P22" s="7"/>
      <c r="Q22" s="7"/>
      <c r="R22" s="7"/>
      <c r="S22" s="7"/>
      <c r="T22" s="7"/>
      <c r="U22" s="7"/>
      <c r="V22" s="7"/>
      <c r="W22" s="7"/>
      <c r="X22" s="7"/>
      <c r="Y22" s="7"/>
      <c r="Z22" s="7"/>
      <c r="AA22" s="7"/>
    </row>
    <row r="23" spans="1:27" ht="38.25" customHeight="1" x14ac:dyDescent="0.2">
      <c r="A23" s="7"/>
      <c r="B23" s="23" t="s">
        <v>185</v>
      </c>
      <c r="C23" s="21" t="s">
        <v>186</v>
      </c>
      <c r="D23" s="21"/>
      <c r="E23" s="21"/>
      <c r="F23" s="22"/>
      <c r="G23" s="22"/>
      <c r="H23" s="23">
        <f t="shared" si="0"/>
        <v>0</v>
      </c>
      <c r="I23" s="24"/>
      <c r="J23" s="24"/>
      <c r="K23" s="25" t="s">
        <v>44</v>
      </c>
      <c r="L23" s="23">
        <f>IF(K23:K28="Terminada",100,0)</f>
        <v>0</v>
      </c>
      <c r="M23" s="92"/>
      <c r="N23" s="22"/>
      <c r="O23" s="7"/>
      <c r="P23" s="7"/>
      <c r="Q23" s="7"/>
      <c r="R23" s="7"/>
      <c r="S23" s="7"/>
      <c r="T23" s="7"/>
      <c r="U23" s="7"/>
      <c r="V23" s="7"/>
      <c r="W23" s="7"/>
      <c r="X23" s="7"/>
      <c r="Y23" s="7"/>
      <c r="Z23" s="7"/>
      <c r="AA23" s="7"/>
    </row>
    <row r="24" spans="1:27" ht="57.75" customHeight="1" x14ac:dyDescent="0.2">
      <c r="A24" s="7"/>
      <c r="B24" s="23" t="s">
        <v>187</v>
      </c>
      <c r="C24" s="21" t="s">
        <v>188</v>
      </c>
      <c r="D24" s="21"/>
      <c r="E24" s="21"/>
      <c r="F24" s="22"/>
      <c r="G24" s="22"/>
      <c r="H24" s="23">
        <f t="shared" si="0"/>
        <v>0</v>
      </c>
      <c r="I24" s="24"/>
      <c r="J24" s="24"/>
      <c r="K24" s="25" t="s">
        <v>44</v>
      </c>
      <c r="L24" s="23">
        <f>IF(K24:K29="Terminada",100,0)</f>
        <v>0</v>
      </c>
      <c r="M24" s="92"/>
      <c r="N24" s="22"/>
      <c r="O24" s="7"/>
      <c r="P24" s="7"/>
      <c r="Q24" s="7"/>
      <c r="R24" s="7"/>
      <c r="S24" s="7"/>
      <c r="T24" s="7"/>
      <c r="U24" s="7"/>
      <c r="V24" s="7"/>
      <c r="W24" s="7"/>
      <c r="X24" s="7"/>
      <c r="Y24" s="7"/>
      <c r="Z24" s="7"/>
      <c r="AA24" s="7"/>
    </row>
    <row r="25" spans="1:27" ht="135" x14ac:dyDescent="0.2">
      <c r="A25" s="7"/>
      <c r="B25" s="91" t="s">
        <v>189</v>
      </c>
      <c r="C25" s="100" t="s">
        <v>190</v>
      </c>
      <c r="D25" s="21" t="s">
        <v>555</v>
      </c>
      <c r="E25" s="21"/>
      <c r="F25" s="79" t="s">
        <v>556</v>
      </c>
      <c r="G25" s="91"/>
      <c r="H25" s="91">
        <f t="shared" si="0"/>
        <v>0</v>
      </c>
      <c r="I25" s="109"/>
      <c r="J25" s="109"/>
      <c r="K25" s="25" t="s">
        <v>44</v>
      </c>
      <c r="L25" s="91">
        <f>IF(K25:K30="Terminada",100,0)</f>
        <v>0</v>
      </c>
      <c r="M25" s="92"/>
      <c r="N25" s="91"/>
      <c r="O25" s="7"/>
      <c r="P25" s="7"/>
      <c r="Q25" s="7"/>
      <c r="R25" s="7"/>
      <c r="S25" s="7"/>
      <c r="T25" s="7"/>
      <c r="U25" s="7"/>
      <c r="V25" s="7"/>
      <c r="W25" s="7"/>
      <c r="X25" s="7"/>
      <c r="Y25" s="7"/>
      <c r="Z25" s="7"/>
      <c r="AA25" s="7"/>
    </row>
    <row r="26" spans="1:27" ht="135" x14ac:dyDescent="0.2">
      <c r="A26" s="7"/>
      <c r="B26" s="111"/>
      <c r="C26" s="115"/>
      <c r="D26" s="21" t="s">
        <v>557</v>
      </c>
      <c r="E26" s="21"/>
      <c r="F26" s="81" t="s">
        <v>559</v>
      </c>
      <c r="G26" s="111"/>
      <c r="H26" s="111"/>
      <c r="I26" s="110"/>
      <c r="J26" s="110"/>
      <c r="K26" s="25" t="s">
        <v>44</v>
      </c>
      <c r="L26" s="111"/>
      <c r="M26" s="114"/>
      <c r="N26" s="111"/>
      <c r="O26" s="7"/>
      <c r="P26" s="7"/>
      <c r="Q26" s="7"/>
      <c r="R26" s="7"/>
      <c r="S26" s="7"/>
      <c r="T26" s="7"/>
      <c r="U26" s="7"/>
      <c r="V26" s="7"/>
      <c r="W26" s="7"/>
      <c r="X26" s="7"/>
      <c r="Y26" s="7"/>
      <c r="Z26" s="7"/>
      <c r="AA26" s="7"/>
    </row>
    <row r="27" spans="1:27" ht="60" x14ac:dyDescent="0.2">
      <c r="A27" s="7"/>
      <c r="B27" s="23" t="s">
        <v>191</v>
      </c>
      <c r="C27" s="21" t="s">
        <v>192</v>
      </c>
      <c r="D27" s="21"/>
      <c r="E27" s="21"/>
      <c r="F27" s="22"/>
      <c r="G27" s="22"/>
      <c r="H27" s="23">
        <f t="shared" si="0"/>
        <v>0</v>
      </c>
      <c r="I27" s="24"/>
      <c r="J27" s="24"/>
      <c r="K27" s="25" t="s">
        <v>44</v>
      </c>
      <c r="L27" s="23">
        <f t="shared" si="1"/>
        <v>0</v>
      </c>
      <c r="M27" s="92"/>
      <c r="N27" s="22"/>
      <c r="O27" s="7"/>
      <c r="P27" s="7"/>
      <c r="Q27" s="7"/>
      <c r="R27" s="7"/>
      <c r="S27" s="7"/>
      <c r="T27" s="7"/>
      <c r="U27" s="7"/>
      <c r="V27" s="7"/>
      <c r="W27" s="7"/>
      <c r="X27" s="7"/>
      <c r="Y27" s="7"/>
      <c r="Z27" s="7"/>
      <c r="AA27" s="7"/>
    </row>
    <row r="28" spans="1:27" ht="17.25" customHeight="1" x14ac:dyDescent="0.2">
      <c r="A28" s="7"/>
      <c r="B28" s="27" t="s">
        <v>193</v>
      </c>
      <c r="C28" s="29" t="s">
        <v>194</v>
      </c>
      <c r="D28" s="51"/>
      <c r="E28" s="29"/>
      <c r="F28" s="29"/>
      <c r="G28" s="29"/>
      <c r="H28" s="29"/>
      <c r="I28" s="29"/>
      <c r="J28" s="29"/>
      <c r="K28" s="29"/>
      <c r="L28" s="29"/>
      <c r="M28" s="29"/>
      <c r="N28" s="29"/>
      <c r="O28" s="7"/>
      <c r="P28" s="7"/>
      <c r="Q28" s="7"/>
      <c r="R28" s="7"/>
      <c r="S28" s="7"/>
      <c r="T28" s="7"/>
      <c r="U28" s="7"/>
      <c r="V28" s="7"/>
      <c r="W28" s="7"/>
      <c r="X28" s="7"/>
      <c r="Y28" s="7"/>
      <c r="Z28" s="7"/>
      <c r="AA28" s="7"/>
    </row>
    <row r="29" spans="1:27" ht="15.75" customHeight="1" x14ac:dyDescent="0.2">
      <c r="A29" s="7"/>
      <c r="B29" s="27" t="s">
        <v>195</v>
      </c>
      <c r="C29" s="29" t="s">
        <v>196</v>
      </c>
      <c r="D29" s="51"/>
      <c r="E29" s="29"/>
      <c r="F29" s="29"/>
      <c r="G29" s="29"/>
      <c r="H29" s="29"/>
      <c r="I29" s="29"/>
      <c r="J29" s="29"/>
      <c r="K29" s="29"/>
      <c r="L29" s="29"/>
      <c r="M29" s="29"/>
      <c r="N29" s="29"/>
      <c r="O29" s="7"/>
      <c r="P29" s="7"/>
      <c r="Q29" s="7"/>
      <c r="R29" s="7"/>
      <c r="S29" s="7"/>
      <c r="T29" s="7"/>
      <c r="U29" s="7"/>
      <c r="V29" s="7"/>
      <c r="W29" s="7"/>
      <c r="X29" s="7"/>
      <c r="Y29" s="7"/>
      <c r="Z29" s="7"/>
      <c r="AA29" s="7"/>
    </row>
    <row r="30" spans="1:27" ht="105" x14ac:dyDescent="0.2">
      <c r="A30" s="7"/>
      <c r="B30" s="20" t="s">
        <v>197</v>
      </c>
      <c r="C30" s="21" t="s">
        <v>198</v>
      </c>
      <c r="D30" s="21"/>
      <c r="E30" s="21"/>
      <c r="F30" s="36"/>
      <c r="G30" s="36"/>
      <c r="H30" s="23">
        <f t="shared" ref="H30:H36" si="2">NETWORKDAYS(I30,J30)</f>
        <v>0</v>
      </c>
      <c r="I30" s="24"/>
      <c r="J30" s="24"/>
      <c r="K30" s="25" t="s">
        <v>44</v>
      </c>
      <c r="L30" s="23">
        <f t="shared" ref="L30:L36" si="3">IF(K30:K34="Terminada",100,0)</f>
        <v>0</v>
      </c>
      <c r="M30" s="118">
        <f>AVERAGE(L30:L36)</f>
        <v>0</v>
      </c>
      <c r="N30" s="36"/>
      <c r="O30" s="7"/>
      <c r="P30" s="7"/>
      <c r="Q30" s="7"/>
      <c r="R30" s="7"/>
      <c r="S30" s="7"/>
      <c r="T30" s="7"/>
      <c r="U30" s="7"/>
      <c r="V30" s="7"/>
      <c r="W30" s="7"/>
      <c r="X30" s="7"/>
      <c r="Y30" s="7"/>
      <c r="Z30" s="7"/>
      <c r="AA30" s="7"/>
    </row>
    <row r="31" spans="1:27" ht="60" x14ac:dyDescent="0.2">
      <c r="A31" s="7"/>
      <c r="B31" s="20" t="s">
        <v>199</v>
      </c>
      <c r="C31" s="21" t="s">
        <v>200</v>
      </c>
      <c r="D31" s="21"/>
      <c r="E31" s="21"/>
      <c r="F31" s="36"/>
      <c r="G31" s="36"/>
      <c r="H31" s="23">
        <f t="shared" si="2"/>
        <v>0</v>
      </c>
      <c r="I31" s="24"/>
      <c r="J31" s="24"/>
      <c r="K31" s="25" t="s">
        <v>44</v>
      </c>
      <c r="L31" s="23">
        <f t="shared" si="3"/>
        <v>0</v>
      </c>
      <c r="M31" s="92"/>
      <c r="N31" s="36"/>
      <c r="O31" s="7"/>
      <c r="P31" s="7"/>
      <c r="Q31" s="7"/>
      <c r="R31" s="7"/>
      <c r="S31" s="7"/>
      <c r="T31" s="7"/>
      <c r="U31" s="7"/>
      <c r="V31" s="7"/>
      <c r="W31" s="7"/>
      <c r="X31" s="7"/>
      <c r="Y31" s="7"/>
      <c r="Z31" s="7"/>
      <c r="AA31" s="7"/>
    </row>
    <row r="32" spans="1:27" ht="165" x14ac:dyDescent="0.2">
      <c r="A32" s="7"/>
      <c r="B32" s="20" t="s">
        <v>201</v>
      </c>
      <c r="C32" s="21" t="s">
        <v>202</v>
      </c>
      <c r="D32" s="21"/>
      <c r="E32" s="21"/>
      <c r="F32" s="36"/>
      <c r="G32" s="36"/>
      <c r="H32" s="23">
        <f t="shared" si="2"/>
        <v>0</v>
      </c>
      <c r="I32" s="24"/>
      <c r="J32" s="24"/>
      <c r="K32" s="25" t="s">
        <v>44</v>
      </c>
      <c r="L32" s="23">
        <f t="shared" si="3"/>
        <v>0</v>
      </c>
      <c r="M32" s="92"/>
      <c r="N32" s="36"/>
      <c r="O32" s="7"/>
      <c r="P32" s="7"/>
      <c r="Q32" s="7"/>
      <c r="R32" s="7"/>
      <c r="S32" s="7"/>
      <c r="T32" s="7"/>
      <c r="U32" s="7"/>
      <c r="V32" s="7"/>
      <c r="W32" s="7"/>
      <c r="X32" s="7"/>
      <c r="Y32" s="7"/>
      <c r="Z32" s="7"/>
      <c r="AA32" s="7"/>
    </row>
    <row r="33" spans="1:27" ht="105" x14ac:dyDescent="0.2">
      <c r="A33" s="7"/>
      <c r="B33" s="20" t="s">
        <v>203</v>
      </c>
      <c r="C33" s="21" t="s">
        <v>204</v>
      </c>
      <c r="D33" s="21"/>
      <c r="E33" s="21"/>
      <c r="F33" s="36"/>
      <c r="G33" s="36"/>
      <c r="H33" s="23">
        <f t="shared" si="2"/>
        <v>0</v>
      </c>
      <c r="I33" s="24"/>
      <c r="J33" s="24"/>
      <c r="K33" s="25" t="s">
        <v>44</v>
      </c>
      <c r="L33" s="23">
        <f t="shared" si="3"/>
        <v>0</v>
      </c>
      <c r="M33" s="92"/>
      <c r="N33" s="36"/>
      <c r="O33" s="7"/>
      <c r="P33" s="7"/>
      <c r="Q33" s="7"/>
      <c r="R33" s="7"/>
      <c r="S33" s="7"/>
      <c r="T33" s="7"/>
      <c r="U33" s="7"/>
      <c r="V33" s="7"/>
      <c r="W33" s="7"/>
      <c r="X33" s="7"/>
      <c r="Y33" s="7"/>
      <c r="Z33" s="7"/>
      <c r="AA33" s="7"/>
    </row>
    <row r="34" spans="1:27" ht="75" x14ac:dyDescent="0.2">
      <c r="A34" s="7"/>
      <c r="B34" s="20" t="s">
        <v>205</v>
      </c>
      <c r="C34" s="21" t="s">
        <v>206</v>
      </c>
      <c r="D34" s="21"/>
      <c r="E34" s="21"/>
      <c r="F34" s="36"/>
      <c r="G34" s="36"/>
      <c r="H34" s="23">
        <f t="shared" si="2"/>
        <v>0</v>
      </c>
      <c r="I34" s="24"/>
      <c r="J34" s="24"/>
      <c r="K34" s="25" t="s">
        <v>44</v>
      </c>
      <c r="L34" s="23">
        <f t="shared" si="3"/>
        <v>0</v>
      </c>
      <c r="M34" s="92"/>
      <c r="N34" s="36"/>
      <c r="O34" s="7"/>
      <c r="P34" s="7"/>
      <c r="Q34" s="7"/>
      <c r="R34" s="7"/>
      <c r="S34" s="7"/>
      <c r="T34" s="7"/>
      <c r="U34" s="7"/>
      <c r="V34" s="7"/>
      <c r="W34" s="7"/>
      <c r="X34" s="7"/>
      <c r="Y34" s="7"/>
      <c r="Z34" s="7"/>
      <c r="AA34" s="7"/>
    </row>
    <row r="35" spans="1:27" ht="90" x14ac:dyDescent="0.2">
      <c r="A35" s="7"/>
      <c r="B35" s="20" t="s">
        <v>207</v>
      </c>
      <c r="C35" s="21" t="s">
        <v>208</v>
      </c>
      <c r="D35" s="21"/>
      <c r="E35" s="21"/>
      <c r="F35" s="36"/>
      <c r="G35" s="36"/>
      <c r="H35" s="23">
        <f t="shared" si="2"/>
        <v>0</v>
      </c>
      <c r="I35" s="24"/>
      <c r="J35" s="24"/>
      <c r="K35" s="25" t="s">
        <v>44</v>
      </c>
      <c r="L35" s="23">
        <f t="shared" si="3"/>
        <v>0</v>
      </c>
      <c r="M35" s="92"/>
      <c r="N35" s="36"/>
      <c r="O35" s="7"/>
      <c r="P35" s="7"/>
      <c r="Q35" s="7"/>
      <c r="R35" s="7"/>
      <c r="S35" s="7"/>
      <c r="T35" s="7"/>
      <c r="U35" s="7"/>
      <c r="V35" s="7"/>
      <c r="W35" s="7"/>
      <c r="X35" s="7"/>
      <c r="Y35" s="7"/>
      <c r="Z35" s="7"/>
      <c r="AA35" s="7"/>
    </row>
    <row r="36" spans="1:27" ht="75" x14ac:dyDescent="0.2">
      <c r="A36" s="7"/>
      <c r="B36" s="20" t="s">
        <v>209</v>
      </c>
      <c r="C36" s="21" t="s">
        <v>210</v>
      </c>
      <c r="D36" s="21"/>
      <c r="E36" s="21"/>
      <c r="F36" s="36"/>
      <c r="G36" s="36"/>
      <c r="H36" s="23">
        <f t="shared" si="2"/>
        <v>0</v>
      </c>
      <c r="I36" s="24"/>
      <c r="J36" s="24"/>
      <c r="K36" s="25" t="s">
        <v>44</v>
      </c>
      <c r="L36" s="23">
        <f t="shared" si="3"/>
        <v>0</v>
      </c>
      <c r="M36" s="92"/>
      <c r="N36" s="36"/>
      <c r="O36" s="7"/>
      <c r="P36" s="7"/>
      <c r="Q36" s="7"/>
      <c r="R36" s="7"/>
      <c r="S36" s="7"/>
      <c r="T36" s="7"/>
      <c r="U36" s="7"/>
      <c r="V36" s="7"/>
      <c r="W36" s="7"/>
      <c r="X36" s="7"/>
      <c r="Y36" s="7"/>
      <c r="Z36" s="7"/>
      <c r="AA36" s="7"/>
    </row>
    <row r="37" spans="1:27" ht="15" customHeight="1" x14ac:dyDescent="0.2">
      <c r="A37" s="7"/>
      <c r="B37" s="27" t="s">
        <v>211</v>
      </c>
      <c r="C37" s="29" t="s">
        <v>212</v>
      </c>
      <c r="D37" s="51"/>
      <c r="E37" s="29"/>
      <c r="F37" s="29"/>
      <c r="G37" s="29"/>
      <c r="H37" s="29"/>
      <c r="I37" s="29"/>
      <c r="J37" s="29"/>
      <c r="K37" s="29"/>
      <c r="L37" s="29"/>
      <c r="M37" s="29"/>
      <c r="N37" s="29"/>
      <c r="O37" s="7"/>
      <c r="P37" s="7"/>
      <c r="Q37" s="7"/>
      <c r="R37" s="7"/>
      <c r="S37" s="7"/>
      <c r="T37" s="7"/>
      <c r="U37" s="7"/>
      <c r="V37" s="7"/>
      <c r="W37" s="7"/>
      <c r="X37" s="7"/>
      <c r="Y37" s="7"/>
      <c r="Z37" s="7"/>
      <c r="AA37" s="7"/>
    </row>
    <row r="38" spans="1:27" ht="323.25" customHeight="1" x14ac:dyDescent="0.2">
      <c r="A38" s="7"/>
      <c r="B38" s="20" t="s">
        <v>213</v>
      </c>
      <c r="C38" s="21" t="s">
        <v>214</v>
      </c>
      <c r="D38" s="21"/>
      <c r="E38" s="21"/>
      <c r="F38" s="36"/>
      <c r="G38" s="36"/>
      <c r="H38" s="23">
        <f t="shared" ref="H38:H45" si="4">NETWORKDAYS(I38,J38)</f>
        <v>0</v>
      </c>
      <c r="I38" s="24"/>
      <c r="J38" s="24"/>
      <c r="K38" s="25" t="s">
        <v>44</v>
      </c>
      <c r="L38" s="23">
        <f t="shared" ref="L38:L45" si="5">IF(K38:K42="Terminada",100,0)</f>
        <v>0</v>
      </c>
      <c r="M38" s="100">
        <f>AVERAGE(L38:L45)</f>
        <v>0</v>
      </c>
      <c r="N38" s="36"/>
      <c r="O38" s="7"/>
      <c r="P38" s="7"/>
      <c r="Q38" s="7"/>
      <c r="R38" s="7"/>
      <c r="S38" s="7"/>
      <c r="T38" s="7"/>
      <c r="U38" s="7"/>
      <c r="V38" s="7"/>
      <c r="W38" s="7"/>
      <c r="X38" s="7"/>
      <c r="Y38" s="7"/>
      <c r="Z38" s="7"/>
      <c r="AA38" s="7"/>
    </row>
    <row r="39" spans="1:27" ht="15.75" customHeight="1" x14ac:dyDescent="0.2">
      <c r="A39" s="7"/>
      <c r="B39" s="20" t="s">
        <v>215</v>
      </c>
      <c r="C39" s="21" t="s">
        <v>216</v>
      </c>
      <c r="D39" s="21"/>
      <c r="E39" s="21"/>
      <c r="F39" s="36"/>
      <c r="G39" s="36"/>
      <c r="H39" s="23">
        <f t="shared" si="4"/>
        <v>0</v>
      </c>
      <c r="I39" s="24"/>
      <c r="J39" s="24"/>
      <c r="K39" s="25" t="s">
        <v>44</v>
      </c>
      <c r="L39" s="23">
        <f t="shared" si="5"/>
        <v>0</v>
      </c>
      <c r="M39" s="92"/>
      <c r="N39" s="36"/>
      <c r="O39" s="7"/>
      <c r="P39" s="7"/>
      <c r="Q39" s="7"/>
      <c r="R39" s="7"/>
      <c r="S39" s="7"/>
      <c r="T39" s="7"/>
      <c r="U39" s="7"/>
      <c r="V39" s="7"/>
      <c r="W39" s="7"/>
      <c r="X39" s="7"/>
      <c r="Y39" s="7"/>
      <c r="Z39" s="7"/>
      <c r="AA39" s="7"/>
    </row>
    <row r="40" spans="1:27" ht="15.75" customHeight="1" x14ac:dyDescent="0.2">
      <c r="A40" s="7"/>
      <c r="B40" s="20" t="s">
        <v>217</v>
      </c>
      <c r="C40" s="21" t="s">
        <v>218</v>
      </c>
      <c r="D40" s="21"/>
      <c r="E40" s="21"/>
      <c r="F40" s="36"/>
      <c r="G40" s="36"/>
      <c r="H40" s="23">
        <f t="shared" si="4"/>
        <v>0</v>
      </c>
      <c r="I40" s="24"/>
      <c r="J40" s="24"/>
      <c r="K40" s="25" t="s">
        <v>44</v>
      </c>
      <c r="L40" s="23">
        <f t="shared" si="5"/>
        <v>0</v>
      </c>
      <c r="M40" s="92"/>
      <c r="N40" s="36"/>
      <c r="O40" s="7"/>
      <c r="P40" s="7"/>
      <c r="Q40" s="7"/>
      <c r="R40" s="7"/>
      <c r="S40" s="7"/>
      <c r="T40" s="7"/>
      <c r="U40" s="7"/>
      <c r="V40" s="7"/>
      <c r="W40" s="7"/>
      <c r="X40" s="7"/>
      <c r="Y40" s="7"/>
      <c r="Z40" s="7"/>
      <c r="AA40" s="7"/>
    </row>
    <row r="41" spans="1:27" ht="32.25" customHeight="1" x14ac:dyDescent="0.2">
      <c r="A41" s="7"/>
      <c r="B41" s="100" t="s">
        <v>219</v>
      </c>
      <c r="C41" s="21" t="s">
        <v>220</v>
      </c>
      <c r="D41" s="21"/>
      <c r="E41" s="21"/>
      <c r="F41" s="36"/>
      <c r="G41" s="36"/>
      <c r="H41" s="23">
        <f t="shared" si="4"/>
        <v>0</v>
      </c>
      <c r="I41" s="24"/>
      <c r="J41" s="24"/>
      <c r="K41" s="25" t="s">
        <v>44</v>
      </c>
      <c r="L41" s="23">
        <f t="shared" si="5"/>
        <v>0</v>
      </c>
      <c r="M41" s="92"/>
      <c r="N41" s="36"/>
      <c r="O41" s="7"/>
      <c r="P41" s="7"/>
      <c r="Q41" s="7"/>
      <c r="R41" s="7"/>
      <c r="S41" s="7"/>
      <c r="T41" s="7"/>
      <c r="U41" s="7"/>
      <c r="V41" s="7"/>
      <c r="W41" s="7"/>
      <c r="X41" s="7"/>
      <c r="Y41" s="7"/>
      <c r="Z41" s="7"/>
      <c r="AA41" s="7"/>
    </row>
    <row r="42" spans="1:27" ht="24.75" customHeight="1" x14ac:dyDescent="0.2">
      <c r="A42" s="7"/>
      <c r="B42" s="92"/>
      <c r="C42" s="21" t="s">
        <v>221</v>
      </c>
      <c r="D42" s="21"/>
      <c r="E42" s="21"/>
      <c r="F42" s="36"/>
      <c r="G42" s="36"/>
      <c r="H42" s="23">
        <f t="shared" si="4"/>
        <v>0</v>
      </c>
      <c r="I42" s="24"/>
      <c r="J42" s="24"/>
      <c r="K42" s="25" t="s">
        <v>44</v>
      </c>
      <c r="L42" s="23">
        <f t="shared" si="5"/>
        <v>0</v>
      </c>
      <c r="M42" s="92"/>
      <c r="N42" s="36"/>
      <c r="O42" s="7"/>
      <c r="P42" s="7"/>
      <c r="Q42" s="7"/>
      <c r="R42" s="7"/>
      <c r="S42" s="7"/>
      <c r="T42" s="7"/>
      <c r="U42" s="7"/>
      <c r="V42" s="7"/>
      <c r="W42" s="7"/>
      <c r="X42" s="7"/>
      <c r="Y42" s="7"/>
      <c r="Z42" s="7"/>
      <c r="AA42" s="7"/>
    </row>
    <row r="43" spans="1:27" ht="24.75" customHeight="1" x14ac:dyDescent="0.2">
      <c r="A43" s="7"/>
      <c r="B43" s="92"/>
      <c r="C43" s="21" t="s">
        <v>222</v>
      </c>
      <c r="D43" s="21"/>
      <c r="E43" s="21"/>
      <c r="F43" s="36"/>
      <c r="G43" s="36"/>
      <c r="H43" s="23">
        <f t="shared" si="4"/>
        <v>0</v>
      </c>
      <c r="I43" s="24"/>
      <c r="J43" s="24"/>
      <c r="K43" s="25" t="s">
        <v>44</v>
      </c>
      <c r="L43" s="23">
        <f t="shared" si="5"/>
        <v>0</v>
      </c>
      <c r="M43" s="92"/>
      <c r="N43" s="36"/>
      <c r="O43" s="7"/>
      <c r="P43" s="7"/>
      <c r="Q43" s="7"/>
      <c r="R43" s="7"/>
      <c r="S43" s="7"/>
      <c r="T43" s="7"/>
      <c r="U43" s="7"/>
      <c r="V43" s="7"/>
      <c r="W43" s="7"/>
      <c r="X43" s="7"/>
      <c r="Y43" s="7"/>
      <c r="Z43" s="7"/>
      <c r="AA43" s="7"/>
    </row>
    <row r="44" spans="1:27" ht="24.75" customHeight="1" x14ac:dyDescent="0.2">
      <c r="A44" s="7"/>
      <c r="B44" s="92"/>
      <c r="C44" s="21" t="s">
        <v>223</v>
      </c>
      <c r="D44" s="21"/>
      <c r="E44" s="21"/>
      <c r="F44" s="36"/>
      <c r="G44" s="36"/>
      <c r="H44" s="23">
        <f t="shared" si="4"/>
        <v>0</v>
      </c>
      <c r="I44" s="24"/>
      <c r="J44" s="24"/>
      <c r="K44" s="25" t="s">
        <v>44</v>
      </c>
      <c r="L44" s="23">
        <f t="shared" si="5"/>
        <v>0</v>
      </c>
      <c r="M44" s="92"/>
      <c r="N44" s="36"/>
      <c r="O44" s="7"/>
      <c r="P44" s="7"/>
      <c r="Q44" s="7"/>
      <c r="R44" s="7"/>
      <c r="S44" s="7"/>
      <c r="T44" s="7"/>
      <c r="U44" s="7"/>
      <c r="V44" s="7"/>
      <c r="W44" s="7"/>
      <c r="X44" s="7"/>
      <c r="Y44" s="7"/>
      <c r="Z44" s="7"/>
      <c r="AA44" s="7"/>
    </row>
    <row r="45" spans="1:27" ht="42" customHeight="1" x14ac:dyDescent="0.2">
      <c r="A45" s="7"/>
      <c r="B45" s="93"/>
      <c r="C45" s="21" t="s">
        <v>224</v>
      </c>
      <c r="D45" s="21"/>
      <c r="E45" s="21"/>
      <c r="F45" s="36"/>
      <c r="G45" s="36"/>
      <c r="H45" s="23">
        <f t="shared" si="4"/>
        <v>0</v>
      </c>
      <c r="I45" s="24"/>
      <c r="J45" s="24"/>
      <c r="K45" s="25" t="s">
        <v>44</v>
      </c>
      <c r="L45" s="23">
        <f t="shared" si="5"/>
        <v>0</v>
      </c>
      <c r="M45" s="92"/>
      <c r="N45" s="36"/>
      <c r="O45" s="7"/>
      <c r="P45" s="7"/>
      <c r="Q45" s="7"/>
      <c r="R45" s="7"/>
      <c r="S45" s="7"/>
      <c r="T45" s="7"/>
      <c r="U45" s="7"/>
      <c r="V45" s="7"/>
      <c r="W45" s="7"/>
      <c r="X45" s="7"/>
      <c r="Y45" s="7"/>
      <c r="Z45" s="7"/>
      <c r="AA45" s="7"/>
    </row>
    <row r="46" spans="1:27" ht="15" customHeight="1" x14ac:dyDescent="0.2">
      <c r="A46" s="7"/>
      <c r="B46" s="27" t="s">
        <v>225</v>
      </c>
      <c r="C46" s="29" t="s">
        <v>226</v>
      </c>
      <c r="D46" s="51"/>
      <c r="E46" s="29"/>
      <c r="F46" s="29"/>
      <c r="G46" s="29"/>
      <c r="H46" s="29"/>
      <c r="I46" s="29"/>
      <c r="J46" s="29"/>
      <c r="K46" s="29"/>
      <c r="L46" s="29"/>
      <c r="M46" s="29"/>
      <c r="N46" s="29"/>
      <c r="O46" s="7"/>
      <c r="P46" s="7"/>
      <c r="Q46" s="7"/>
      <c r="R46" s="7"/>
      <c r="S46" s="7"/>
      <c r="T46" s="7"/>
      <c r="U46" s="7"/>
      <c r="V46" s="7"/>
      <c r="W46" s="7"/>
      <c r="X46" s="7"/>
      <c r="Y46" s="7"/>
      <c r="Z46" s="7"/>
      <c r="AA46" s="7"/>
    </row>
    <row r="47" spans="1:27" ht="105" x14ac:dyDescent="0.2">
      <c r="A47" s="7"/>
      <c r="B47" s="20" t="s">
        <v>227</v>
      </c>
      <c r="C47" s="21" t="s">
        <v>228</v>
      </c>
      <c r="D47" s="21"/>
      <c r="E47" s="21"/>
      <c r="F47" s="36"/>
      <c r="G47" s="36"/>
      <c r="H47" s="23">
        <f t="shared" ref="H47:H58" si="6">NETWORKDAYS(I47,J47)</f>
        <v>0</v>
      </c>
      <c r="I47" s="24"/>
      <c r="J47" s="24"/>
      <c r="K47" s="25" t="s">
        <v>44</v>
      </c>
      <c r="L47" s="23">
        <f t="shared" ref="L47:L58" si="7">IF(K47:K51="Terminada",100,0)</f>
        <v>0</v>
      </c>
      <c r="M47" s="100">
        <f>AVERAGE(L47:L58)</f>
        <v>0</v>
      </c>
      <c r="N47" s="36"/>
      <c r="O47" s="7"/>
      <c r="P47" s="7"/>
      <c r="Q47" s="7"/>
      <c r="R47" s="7"/>
      <c r="S47" s="7"/>
      <c r="T47" s="7"/>
      <c r="U47" s="7"/>
      <c r="V47" s="7"/>
      <c r="W47" s="7"/>
      <c r="X47" s="7"/>
      <c r="Y47" s="7"/>
      <c r="Z47" s="7"/>
      <c r="AA47" s="7"/>
    </row>
    <row r="48" spans="1:27" ht="30" x14ac:dyDescent="0.2">
      <c r="A48" s="7"/>
      <c r="B48" s="100" t="s">
        <v>229</v>
      </c>
      <c r="C48" s="21" t="s">
        <v>230</v>
      </c>
      <c r="D48" s="21"/>
      <c r="E48" s="21"/>
      <c r="F48" s="36"/>
      <c r="G48" s="36"/>
      <c r="H48" s="23">
        <f t="shared" si="6"/>
        <v>0</v>
      </c>
      <c r="I48" s="24"/>
      <c r="J48" s="24"/>
      <c r="K48" s="25" t="s">
        <v>44</v>
      </c>
      <c r="L48" s="23">
        <f t="shared" si="7"/>
        <v>0</v>
      </c>
      <c r="M48" s="92"/>
      <c r="N48" s="36"/>
      <c r="O48" s="7"/>
      <c r="P48" s="7"/>
      <c r="Q48" s="7"/>
      <c r="R48" s="7"/>
      <c r="S48" s="7"/>
      <c r="T48" s="7"/>
      <c r="U48" s="7"/>
      <c r="V48" s="7"/>
      <c r="W48" s="7"/>
      <c r="X48" s="7"/>
      <c r="Y48" s="7"/>
      <c r="Z48" s="7"/>
      <c r="AA48" s="7"/>
    </row>
    <row r="49" spans="1:27" x14ac:dyDescent="0.2">
      <c r="A49" s="7"/>
      <c r="B49" s="92"/>
      <c r="C49" s="21" t="s">
        <v>231</v>
      </c>
      <c r="D49" s="21"/>
      <c r="E49" s="21"/>
      <c r="F49" s="36"/>
      <c r="G49" s="36"/>
      <c r="H49" s="23">
        <f t="shared" si="6"/>
        <v>0</v>
      </c>
      <c r="I49" s="24"/>
      <c r="J49" s="24"/>
      <c r="K49" s="25" t="s">
        <v>44</v>
      </c>
      <c r="L49" s="23">
        <f t="shared" si="7"/>
        <v>0</v>
      </c>
      <c r="M49" s="92"/>
      <c r="N49" s="36"/>
      <c r="O49" s="7"/>
      <c r="P49" s="7"/>
      <c r="Q49" s="7"/>
      <c r="R49" s="7"/>
      <c r="S49" s="7"/>
      <c r="T49" s="7"/>
      <c r="U49" s="7"/>
      <c r="V49" s="7"/>
      <c r="W49" s="7"/>
      <c r="X49" s="7"/>
      <c r="Y49" s="7"/>
      <c r="Z49" s="7"/>
      <c r="AA49" s="7"/>
    </row>
    <row r="50" spans="1:27" ht="90" x14ac:dyDescent="0.2">
      <c r="A50" s="7"/>
      <c r="B50" s="93"/>
      <c r="C50" s="21" t="s">
        <v>232</v>
      </c>
      <c r="D50" s="21"/>
      <c r="E50" s="21"/>
      <c r="F50" s="36"/>
      <c r="G50" s="36"/>
      <c r="H50" s="23">
        <f t="shared" si="6"/>
        <v>0</v>
      </c>
      <c r="I50" s="24"/>
      <c r="J50" s="24"/>
      <c r="K50" s="25" t="s">
        <v>44</v>
      </c>
      <c r="L50" s="23">
        <f t="shared" si="7"/>
        <v>0</v>
      </c>
      <c r="M50" s="92"/>
      <c r="N50" s="36"/>
      <c r="O50" s="7"/>
      <c r="P50" s="7"/>
      <c r="Q50" s="7"/>
      <c r="R50" s="7"/>
      <c r="S50" s="7"/>
      <c r="T50" s="7"/>
      <c r="U50" s="7"/>
      <c r="V50" s="7"/>
      <c r="W50" s="7"/>
      <c r="X50" s="7"/>
      <c r="Y50" s="7"/>
      <c r="Z50" s="7"/>
      <c r="AA50" s="7"/>
    </row>
    <row r="51" spans="1:27" ht="60" x14ac:dyDescent="0.2">
      <c r="A51" s="7"/>
      <c r="B51" s="100" t="s">
        <v>233</v>
      </c>
      <c r="C51" s="21" t="s">
        <v>234</v>
      </c>
      <c r="D51" s="21"/>
      <c r="E51" s="21"/>
      <c r="F51" s="36"/>
      <c r="G51" s="36"/>
      <c r="H51" s="23">
        <f t="shared" si="6"/>
        <v>0</v>
      </c>
      <c r="I51" s="24"/>
      <c r="J51" s="24"/>
      <c r="K51" s="25" t="s">
        <v>44</v>
      </c>
      <c r="L51" s="23">
        <f t="shared" si="7"/>
        <v>0</v>
      </c>
      <c r="M51" s="92"/>
      <c r="N51" s="36"/>
      <c r="O51" s="7"/>
      <c r="P51" s="7"/>
      <c r="Q51" s="7"/>
      <c r="R51" s="7"/>
      <c r="S51" s="7"/>
      <c r="T51" s="7"/>
      <c r="U51" s="7"/>
      <c r="V51" s="7"/>
      <c r="W51" s="7"/>
      <c r="X51" s="7"/>
      <c r="Y51" s="7"/>
      <c r="Z51" s="7"/>
      <c r="AA51" s="7"/>
    </row>
    <row r="52" spans="1:27" x14ac:dyDescent="0.2">
      <c r="A52" s="7"/>
      <c r="B52" s="92"/>
      <c r="C52" s="21" t="s">
        <v>235</v>
      </c>
      <c r="D52" s="21"/>
      <c r="E52" s="21"/>
      <c r="F52" s="36"/>
      <c r="G52" s="36"/>
      <c r="H52" s="23">
        <f t="shared" si="6"/>
        <v>0</v>
      </c>
      <c r="I52" s="24"/>
      <c r="J52" s="24"/>
      <c r="K52" s="25" t="s">
        <v>44</v>
      </c>
      <c r="L52" s="23">
        <f t="shared" si="7"/>
        <v>0</v>
      </c>
      <c r="M52" s="92"/>
      <c r="N52" s="36"/>
      <c r="O52" s="7"/>
      <c r="P52" s="7"/>
      <c r="Q52" s="7"/>
      <c r="R52" s="7"/>
      <c r="S52" s="7"/>
      <c r="T52" s="7"/>
      <c r="U52" s="7"/>
      <c r="V52" s="7"/>
      <c r="W52" s="7"/>
      <c r="X52" s="7"/>
      <c r="Y52" s="7"/>
      <c r="Z52" s="7"/>
      <c r="AA52" s="7"/>
    </row>
    <row r="53" spans="1:27" ht="30" x14ac:dyDescent="0.2">
      <c r="A53" s="7"/>
      <c r="B53" s="92"/>
      <c r="C53" s="21" t="s">
        <v>236</v>
      </c>
      <c r="D53" s="21"/>
      <c r="E53" s="21"/>
      <c r="F53" s="36"/>
      <c r="G53" s="36"/>
      <c r="H53" s="23">
        <f t="shared" si="6"/>
        <v>0</v>
      </c>
      <c r="I53" s="24"/>
      <c r="J53" s="24"/>
      <c r="K53" s="25" t="s">
        <v>44</v>
      </c>
      <c r="L53" s="23">
        <f t="shared" si="7"/>
        <v>0</v>
      </c>
      <c r="M53" s="92"/>
      <c r="N53" s="36"/>
      <c r="O53" s="7"/>
      <c r="P53" s="7"/>
      <c r="Q53" s="7"/>
      <c r="R53" s="7"/>
      <c r="S53" s="7"/>
      <c r="T53" s="7"/>
      <c r="U53" s="7"/>
      <c r="V53" s="7"/>
      <c r="W53" s="7"/>
      <c r="X53" s="7"/>
      <c r="Y53" s="7"/>
      <c r="Z53" s="7"/>
      <c r="AA53" s="7"/>
    </row>
    <row r="54" spans="1:27" x14ac:dyDescent="0.2">
      <c r="A54" s="7"/>
      <c r="B54" s="92"/>
      <c r="C54" s="21" t="s">
        <v>237</v>
      </c>
      <c r="D54" s="21"/>
      <c r="E54" s="21"/>
      <c r="F54" s="36"/>
      <c r="G54" s="36"/>
      <c r="H54" s="23">
        <f t="shared" si="6"/>
        <v>0</v>
      </c>
      <c r="I54" s="24"/>
      <c r="J54" s="24"/>
      <c r="K54" s="25" t="s">
        <v>44</v>
      </c>
      <c r="L54" s="23">
        <f t="shared" si="7"/>
        <v>0</v>
      </c>
      <c r="M54" s="92"/>
      <c r="N54" s="36"/>
      <c r="O54" s="7"/>
      <c r="P54" s="7"/>
      <c r="Q54" s="7"/>
      <c r="R54" s="7"/>
      <c r="S54" s="7"/>
      <c r="T54" s="7"/>
      <c r="U54" s="7"/>
      <c r="V54" s="7"/>
      <c r="W54" s="7"/>
      <c r="X54" s="7"/>
      <c r="Y54" s="7"/>
      <c r="Z54" s="7"/>
      <c r="AA54" s="7"/>
    </row>
    <row r="55" spans="1:27" x14ac:dyDescent="0.2">
      <c r="A55" s="7"/>
      <c r="B55" s="92"/>
      <c r="C55" s="21" t="s">
        <v>238</v>
      </c>
      <c r="D55" s="21"/>
      <c r="E55" s="21"/>
      <c r="F55" s="36"/>
      <c r="G55" s="36"/>
      <c r="H55" s="23">
        <f t="shared" si="6"/>
        <v>0</v>
      </c>
      <c r="I55" s="24"/>
      <c r="J55" s="24"/>
      <c r="K55" s="25" t="s">
        <v>44</v>
      </c>
      <c r="L55" s="23">
        <f t="shared" si="7"/>
        <v>0</v>
      </c>
      <c r="M55" s="92"/>
      <c r="N55" s="36"/>
      <c r="O55" s="7"/>
      <c r="P55" s="7"/>
      <c r="Q55" s="7"/>
      <c r="R55" s="7"/>
      <c r="S55" s="7"/>
      <c r="T55" s="7"/>
      <c r="U55" s="7"/>
      <c r="V55" s="7"/>
      <c r="W55" s="7"/>
      <c r="X55" s="7"/>
      <c r="Y55" s="7"/>
      <c r="Z55" s="7"/>
      <c r="AA55" s="7"/>
    </row>
    <row r="56" spans="1:27" x14ac:dyDescent="0.2">
      <c r="A56" s="7"/>
      <c r="B56" s="92"/>
      <c r="C56" s="21" t="s">
        <v>239</v>
      </c>
      <c r="D56" s="21"/>
      <c r="E56" s="21"/>
      <c r="F56" s="36"/>
      <c r="G56" s="36"/>
      <c r="H56" s="23">
        <f t="shared" si="6"/>
        <v>0</v>
      </c>
      <c r="I56" s="24"/>
      <c r="J56" s="24"/>
      <c r="K56" s="25" t="s">
        <v>44</v>
      </c>
      <c r="L56" s="23">
        <f t="shared" si="7"/>
        <v>0</v>
      </c>
      <c r="M56" s="92"/>
      <c r="N56" s="36"/>
      <c r="O56" s="7"/>
      <c r="P56" s="7"/>
      <c r="Q56" s="7"/>
      <c r="R56" s="7"/>
      <c r="S56" s="7"/>
      <c r="T56" s="7"/>
      <c r="U56" s="7"/>
      <c r="V56" s="7"/>
      <c r="W56" s="7"/>
      <c r="X56" s="7"/>
      <c r="Y56" s="7"/>
      <c r="Z56" s="7"/>
      <c r="AA56" s="7"/>
    </row>
    <row r="57" spans="1:27" ht="30" x14ac:dyDescent="0.2">
      <c r="A57" s="7"/>
      <c r="B57" s="92"/>
      <c r="C57" s="21" t="s">
        <v>240</v>
      </c>
      <c r="D57" s="21"/>
      <c r="E57" s="21"/>
      <c r="F57" s="36"/>
      <c r="G57" s="36"/>
      <c r="H57" s="23">
        <f t="shared" si="6"/>
        <v>0</v>
      </c>
      <c r="I57" s="24"/>
      <c r="J57" s="24"/>
      <c r="K57" s="25" t="s">
        <v>44</v>
      </c>
      <c r="L57" s="23">
        <f t="shared" si="7"/>
        <v>0</v>
      </c>
      <c r="M57" s="92"/>
      <c r="N57" s="36"/>
      <c r="O57" s="7"/>
      <c r="P57" s="7"/>
      <c r="Q57" s="7"/>
      <c r="R57" s="7"/>
      <c r="S57" s="7"/>
      <c r="T57" s="7"/>
      <c r="U57" s="7"/>
      <c r="V57" s="7"/>
      <c r="W57" s="7"/>
      <c r="X57" s="7"/>
      <c r="Y57" s="7"/>
      <c r="Z57" s="7"/>
      <c r="AA57" s="7"/>
    </row>
    <row r="58" spans="1:27" ht="30" x14ac:dyDescent="0.2">
      <c r="A58" s="7"/>
      <c r="B58" s="93"/>
      <c r="C58" s="21" t="s">
        <v>241</v>
      </c>
      <c r="D58" s="21"/>
      <c r="E58" s="21"/>
      <c r="F58" s="36"/>
      <c r="G58" s="36"/>
      <c r="H58" s="23">
        <f t="shared" si="6"/>
        <v>0</v>
      </c>
      <c r="I58" s="24"/>
      <c r="J58" s="24"/>
      <c r="K58" s="25" t="s">
        <v>44</v>
      </c>
      <c r="L58" s="23">
        <f t="shared" si="7"/>
        <v>0</v>
      </c>
      <c r="M58" s="92"/>
      <c r="N58" s="36"/>
      <c r="O58" s="7"/>
      <c r="P58" s="7"/>
      <c r="Q58" s="7"/>
      <c r="R58" s="7"/>
      <c r="S58" s="7"/>
      <c r="T58" s="7"/>
      <c r="U58" s="7"/>
      <c r="V58" s="7"/>
      <c r="W58" s="7"/>
      <c r="X58" s="7"/>
      <c r="Y58" s="7"/>
      <c r="Z58" s="7"/>
      <c r="AA58" s="7"/>
    </row>
    <row r="59" spans="1:27" ht="15" customHeight="1" x14ac:dyDescent="0.2">
      <c r="A59" s="7"/>
      <c r="B59" s="27" t="s">
        <v>242</v>
      </c>
      <c r="C59" s="29" t="s">
        <v>243</v>
      </c>
      <c r="D59" s="51"/>
      <c r="E59" s="29"/>
      <c r="F59" s="29"/>
      <c r="G59" s="29"/>
      <c r="H59" s="29"/>
      <c r="I59" s="29"/>
      <c r="J59" s="29"/>
      <c r="K59" s="29"/>
      <c r="L59" s="29"/>
      <c r="M59" s="29"/>
      <c r="N59" s="29"/>
      <c r="O59" s="7"/>
      <c r="P59" s="7"/>
      <c r="Q59" s="7"/>
      <c r="R59" s="7"/>
      <c r="S59" s="7"/>
      <c r="T59" s="7"/>
      <c r="U59" s="7"/>
      <c r="V59" s="7"/>
      <c r="W59" s="7"/>
      <c r="X59" s="7"/>
      <c r="Y59" s="7"/>
      <c r="Z59" s="7"/>
      <c r="AA59" s="7"/>
    </row>
    <row r="60" spans="1:27" ht="135" x14ac:dyDescent="0.2">
      <c r="A60" s="7"/>
      <c r="B60" s="20" t="s">
        <v>244</v>
      </c>
      <c r="C60" s="21" t="s">
        <v>245</v>
      </c>
      <c r="D60" s="61"/>
      <c r="E60" s="21"/>
      <c r="F60" s="80"/>
      <c r="G60" s="36"/>
      <c r="H60" s="23">
        <f t="shared" ref="H60:H63" si="8">NETWORKDAYS(I60,J60)</f>
        <v>0</v>
      </c>
      <c r="I60" s="24"/>
      <c r="J60" s="24"/>
      <c r="K60" s="25" t="s">
        <v>44</v>
      </c>
      <c r="L60" s="23">
        <f t="shared" ref="L60:L63" si="9">IF(K60:K64="Terminada",100,0)</f>
        <v>0</v>
      </c>
      <c r="M60" s="119">
        <f>AVERAGE(L60:L63)</f>
        <v>0</v>
      </c>
      <c r="N60" s="36"/>
      <c r="O60" s="7"/>
      <c r="P60" s="7"/>
      <c r="Q60" s="7"/>
      <c r="R60" s="7"/>
      <c r="S60" s="7"/>
      <c r="T60" s="7"/>
      <c r="U60" s="7"/>
      <c r="V60" s="7"/>
      <c r="W60" s="7"/>
      <c r="X60" s="7"/>
      <c r="Y60" s="7"/>
      <c r="Z60" s="7"/>
      <c r="AA60" s="7"/>
    </row>
    <row r="61" spans="1:27" ht="105" x14ac:dyDescent="0.2">
      <c r="A61" s="7"/>
      <c r="B61" s="20" t="s">
        <v>246</v>
      </c>
      <c r="C61" s="21" t="s">
        <v>247</v>
      </c>
      <c r="D61" s="21"/>
      <c r="E61" s="21"/>
      <c r="F61" s="36"/>
      <c r="G61" s="36"/>
      <c r="H61" s="23">
        <f t="shared" si="8"/>
        <v>0</v>
      </c>
      <c r="I61" s="24"/>
      <c r="J61" s="24"/>
      <c r="K61" s="25" t="s">
        <v>44</v>
      </c>
      <c r="L61" s="23">
        <f t="shared" si="9"/>
        <v>0</v>
      </c>
      <c r="M61" s="92"/>
      <c r="N61" s="36"/>
      <c r="O61" s="7"/>
      <c r="P61" s="7"/>
      <c r="Q61" s="7"/>
      <c r="R61" s="7"/>
      <c r="S61" s="7"/>
      <c r="T61" s="7"/>
      <c r="U61" s="7"/>
      <c r="V61" s="7"/>
      <c r="W61" s="7"/>
      <c r="X61" s="7"/>
      <c r="Y61" s="7"/>
      <c r="Z61" s="7"/>
      <c r="AA61" s="7"/>
    </row>
    <row r="62" spans="1:27" ht="135" x14ac:dyDescent="0.2">
      <c r="A62" s="7"/>
      <c r="B62" s="20" t="s">
        <v>248</v>
      </c>
      <c r="C62" s="21" t="s">
        <v>249</v>
      </c>
      <c r="D62" s="21"/>
      <c r="E62" s="21"/>
      <c r="F62" s="36"/>
      <c r="G62" s="36"/>
      <c r="H62" s="23">
        <f t="shared" si="8"/>
        <v>0</v>
      </c>
      <c r="I62" s="24"/>
      <c r="J62" s="24"/>
      <c r="K62" s="25" t="s">
        <v>44</v>
      </c>
      <c r="L62" s="23">
        <f t="shared" si="9"/>
        <v>0</v>
      </c>
      <c r="M62" s="92"/>
      <c r="N62" s="36"/>
      <c r="O62" s="7"/>
      <c r="P62" s="7"/>
      <c r="Q62" s="7"/>
      <c r="R62" s="7"/>
      <c r="S62" s="7"/>
      <c r="T62" s="7"/>
      <c r="U62" s="7"/>
      <c r="V62" s="7"/>
      <c r="W62" s="7"/>
      <c r="X62" s="7"/>
      <c r="Y62" s="7"/>
      <c r="Z62" s="7"/>
      <c r="AA62" s="7"/>
    </row>
    <row r="63" spans="1:27" ht="45" x14ac:dyDescent="0.2">
      <c r="A63" s="7"/>
      <c r="B63" s="20" t="s">
        <v>250</v>
      </c>
      <c r="C63" s="21" t="s">
        <v>251</v>
      </c>
      <c r="D63" s="21"/>
      <c r="E63" s="21"/>
      <c r="F63" s="36"/>
      <c r="G63" s="36"/>
      <c r="H63" s="23">
        <f t="shared" si="8"/>
        <v>0</v>
      </c>
      <c r="I63" s="24"/>
      <c r="J63" s="24"/>
      <c r="K63" s="25" t="s">
        <v>44</v>
      </c>
      <c r="L63" s="23">
        <f t="shared" si="9"/>
        <v>0</v>
      </c>
      <c r="M63" s="93"/>
      <c r="N63" s="36"/>
      <c r="O63" s="7"/>
      <c r="P63" s="7"/>
      <c r="Q63" s="7"/>
      <c r="R63" s="7"/>
      <c r="S63" s="7"/>
      <c r="T63" s="7"/>
      <c r="U63" s="7"/>
      <c r="V63" s="7"/>
      <c r="W63" s="7"/>
      <c r="X63" s="7"/>
      <c r="Y63" s="7"/>
      <c r="Z63" s="7"/>
      <c r="AA63" s="7"/>
    </row>
    <row r="64" spans="1:27" ht="15" customHeight="1" x14ac:dyDescent="0.2">
      <c r="A64" s="7"/>
      <c r="B64" s="27" t="s">
        <v>252</v>
      </c>
      <c r="C64" s="29" t="s">
        <v>253</v>
      </c>
      <c r="D64" s="51"/>
      <c r="E64" s="29"/>
      <c r="F64" s="29"/>
      <c r="G64" s="29"/>
      <c r="H64" s="29"/>
      <c r="I64" s="29"/>
      <c r="J64" s="29"/>
      <c r="K64" s="29"/>
      <c r="L64" s="29"/>
      <c r="M64" s="29"/>
      <c r="N64" s="29"/>
      <c r="O64" s="7"/>
      <c r="P64" s="7"/>
      <c r="Q64" s="7"/>
      <c r="R64" s="7"/>
      <c r="S64" s="7"/>
      <c r="T64" s="7"/>
      <c r="U64" s="7"/>
      <c r="V64" s="7"/>
      <c r="W64" s="7"/>
      <c r="X64" s="7"/>
      <c r="Y64" s="7"/>
      <c r="Z64" s="7"/>
      <c r="AA64" s="7"/>
    </row>
    <row r="65" spans="1:27" ht="164.25" customHeight="1" x14ac:dyDescent="0.2">
      <c r="A65" s="7"/>
      <c r="B65" s="20" t="s">
        <v>254</v>
      </c>
      <c r="C65" s="21" t="s">
        <v>255</v>
      </c>
      <c r="D65" s="21"/>
      <c r="E65" s="21"/>
      <c r="F65" s="22"/>
      <c r="G65" s="22"/>
      <c r="H65" s="23">
        <f t="shared" ref="H65:H66" si="10">NETWORKDAYS(I65,J65)</f>
        <v>0</v>
      </c>
      <c r="I65" s="24"/>
      <c r="J65" s="24"/>
      <c r="K65" s="25" t="s">
        <v>44</v>
      </c>
      <c r="L65" s="23">
        <f t="shared" ref="L65:L66" si="11">IF(K65:K69="Terminada",100,0)</f>
        <v>0</v>
      </c>
      <c r="M65" s="91">
        <f>AVERAGE(L65:L66)</f>
        <v>0</v>
      </c>
      <c r="N65" s="22"/>
      <c r="O65" s="7"/>
      <c r="P65" s="7"/>
      <c r="Q65" s="7"/>
      <c r="R65" s="7"/>
      <c r="S65" s="7"/>
      <c r="T65" s="7"/>
      <c r="U65" s="7"/>
      <c r="V65" s="7"/>
      <c r="W65" s="7"/>
      <c r="X65" s="7"/>
      <c r="Y65" s="7"/>
      <c r="Z65" s="7"/>
      <c r="AA65" s="7"/>
    </row>
    <row r="66" spans="1:27" ht="75" x14ac:dyDescent="0.2">
      <c r="A66" s="7"/>
      <c r="B66" s="20" t="s">
        <v>256</v>
      </c>
      <c r="C66" s="21" t="s">
        <v>257</v>
      </c>
      <c r="D66" s="21"/>
      <c r="E66" s="21"/>
      <c r="F66" s="22"/>
      <c r="G66" s="22"/>
      <c r="H66" s="23">
        <f t="shared" si="10"/>
        <v>0</v>
      </c>
      <c r="I66" s="24"/>
      <c r="J66" s="24"/>
      <c r="K66" s="25" t="s">
        <v>44</v>
      </c>
      <c r="L66" s="23">
        <f t="shared" si="11"/>
        <v>0</v>
      </c>
      <c r="M66" s="93"/>
      <c r="N66" s="22"/>
      <c r="O66" s="7"/>
      <c r="P66" s="7"/>
      <c r="Q66" s="7"/>
      <c r="R66" s="7"/>
      <c r="S66" s="7"/>
      <c r="T66" s="7"/>
      <c r="U66" s="7"/>
      <c r="V66" s="7"/>
      <c r="W66" s="7"/>
      <c r="X66" s="7"/>
      <c r="Y66" s="7"/>
      <c r="Z66" s="7"/>
      <c r="AA66" s="7"/>
    </row>
    <row r="67" spans="1:27" ht="15" customHeight="1" x14ac:dyDescent="0.2">
      <c r="A67" s="7"/>
      <c r="B67" s="27" t="s">
        <v>258</v>
      </c>
      <c r="C67" s="29" t="s">
        <v>259</v>
      </c>
      <c r="D67" s="51"/>
      <c r="E67" s="29"/>
      <c r="F67" s="29"/>
      <c r="G67" s="29"/>
      <c r="H67" s="29"/>
      <c r="I67" s="29"/>
      <c r="J67" s="29"/>
      <c r="K67" s="29"/>
      <c r="L67" s="29"/>
      <c r="M67" s="29"/>
      <c r="N67" s="29"/>
      <c r="O67" s="7"/>
      <c r="P67" s="7"/>
      <c r="Q67" s="7"/>
      <c r="R67" s="7"/>
      <c r="S67" s="7"/>
      <c r="T67" s="7"/>
      <c r="U67" s="7"/>
      <c r="V67" s="7"/>
      <c r="W67" s="7"/>
      <c r="X67" s="7"/>
      <c r="Y67" s="7"/>
      <c r="Z67" s="7"/>
      <c r="AA67" s="7"/>
    </row>
    <row r="68" spans="1:27" ht="84" customHeight="1" x14ac:dyDescent="0.2">
      <c r="A68" s="7"/>
      <c r="B68" s="20" t="s">
        <v>260</v>
      </c>
      <c r="C68" s="21" t="s">
        <v>261</v>
      </c>
      <c r="D68" s="21"/>
      <c r="E68" s="21"/>
      <c r="F68" s="22"/>
      <c r="G68" s="22"/>
      <c r="H68" s="23">
        <f t="shared" ref="H68:H70" si="12">NETWORKDAYS(I68,J68)</f>
        <v>0</v>
      </c>
      <c r="I68" s="24"/>
      <c r="J68" s="24"/>
      <c r="K68" s="25" t="s">
        <v>44</v>
      </c>
      <c r="L68" s="23">
        <f t="shared" ref="L68:L70" si="13">IF(K68:K72="Terminada",100,0)</f>
        <v>0</v>
      </c>
      <c r="M68" s="91">
        <f>AVERAGE(L68:L70)</f>
        <v>0</v>
      </c>
      <c r="N68" s="22"/>
      <c r="O68" s="7"/>
      <c r="P68" s="7"/>
      <c r="Q68" s="7"/>
      <c r="R68" s="7"/>
      <c r="S68" s="7"/>
      <c r="T68" s="7"/>
      <c r="U68" s="7"/>
      <c r="V68" s="7"/>
      <c r="W68" s="7"/>
      <c r="X68" s="7"/>
      <c r="Y68" s="7"/>
      <c r="Z68" s="7"/>
      <c r="AA68" s="7"/>
    </row>
    <row r="69" spans="1:27" ht="58.5" customHeight="1" x14ac:dyDescent="0.2">
      <c r="A69" s="7"/>
      <c r="B69" s="20" t="s">
        <v>262</v>
      </c>
      <c r="C69" s="21" t="s">
        <v>263</v>
      </c>
      <c r="D69" s="21"/>
      <c r="E69" s="21"/>
      <c r="F69" s="22"/>
      <c r="G69" s="22"/>
      <c r="H69" s="23">
        <f t="shared" si="12"/>
        <v>0</v>
      </c>
      <c r="I69" s="24"/>
      <c r="J69" s="24"/>
      <c r="K69" s="25" t="s">
        <v>44</v>
      </c>
      <c r="L69" s="23">
        <f t="shared" si="13"/>
        <v>0</v>
      </c>
      <c r="M69" s="92"/>
      <c r="N69" s="22"/>
      <c r="O69" s="7"/>
      <c r="P69" s="7"/>
      <c r="Q69" s="7"/>
      <c r="R69" s="7"/>
      <c r="S69" s="7"/>
      <c r="T69" s="7"/>
      <c r="U69" s="7"/>
      <c r="V69" s="7"/>
      <c r="W69" s="7"/>
      <c r="X69" s="7"/>
      <c r="Y69" s="7"/>
      <c r="Z69" s="7"/>
      <c r="AA69" s="7"/>
    </row>
    <row r="70" spans="1:27" ht="15.75" customHeight="1" x14ac:dyDescent="0.2">
      <c r="A70" s="7"/>
      <c r="B70" s="20" t="s">
        <v>264</v>
      </c>
      <c r="C70" s="21" t="s">
        <v>265</v>
      </c>
      <c r="D70" s="21"/>
      <c r="E70" s="21"/>
      <c r="F70" s="22"/>
      <c r="G70" s="22"/>
      <c r="H70" s="23">
        <f t="shared" si="12"/>
        <v>0</v>
      </c>
      <c r="I70" s="24"/>
      <c r="J70" s="24"/>
      <c r="K70" s="25" t="s">
        <v>44</v>
      </c>
      <c r="L70" s="23">
        <f t="shared" si="13"/>
        <v>0</v>
      </c>
      <c r="M70" s="93"/>
      <c r="N70" s="22"/>
      <c r="O70" s="7"/>
      <c r="P70" s="7"/>
      <c r="Q70" s="7"/>
      <c r="R70" s="7"/>
      <c r="S70" s="7"/>
      <c r="T70" s="7"/>
      <c r="U70" s="7"/>
      <c r="V70" s="7"/>
      <c r="W70" s="7"/>
      <c r="X70" s="7"/>
      <c r="Y70" s="7"/>
      <c r="Z70" s="7"/>
      <c r="AA70" s="7"/>
    </row>
    <row r="71" spans="1:27" ht="15" customHeight="1" x14ac:dyDescent="0.2">
      <c r="A71" s="7"/>
      <c r="B71" s="27" t="s">
        <v>266</v>
      </c>
      <c r="C71" s="29" t="s">
        <v>267</v>
      </c>
      <c r="D71" s="51"/>
      <c r="E71" s="29"/>
      <c r="F71" s="29"/>
      <c r="G71" s="29"/>
      <c r="H71" s="29"/>
      <c r="I71" s="29"/>
      <c r="J71" s="29"/>
      <c r="K71" s="29"/>
      <c r="L71" s="29"/>
      <c r="M71" s="29"/>
      <c r="N71" s="29"/>
      <c r="O71" s="7"/>
      <c r="P71" s="7"/>
      <c r="Q71" s="7"/>
      <c r="R71" s="7"/>
      <c r="S71" s="7"/>
      <c r="T71" s="7"/>
      <c r="U71" s="7"/>
      <c r="V71" s="7"/>
      <c r="W71" s="7"/>
      <c r="X71" s="7"/>
      <c r="Y71" s="7"/>
      <c r="Z71" s="7"/>
      <c r="AA71" s="7"/>
    </row>
    <row r="72" spans="1:27" ht="105" x14ac:dyDescent="0.2">
      <c r="A72" s="7"/>
      <c r="B72" s="91" t="s">
        <v>268</v>
      </c>
      <c r="C72" s="21" t="s">
        <v>269</v>
      </c>
      <c r="D72" s="21"/>
      <c r="E72" s="21"/>
      <c r="F72" s="22"/>
      <c r="G72" s="22"/>
      <c r="H72" s="23">
        <f t="shared" ref="H72:H87" si="14">NETWORKDAYS(I72,J72)</f>
        <v>0</v>
      </c>
      <c r="I72" s="24"/>
      <c r="J72" s="24"/>
      <c r="K72" s="25" t="s">
        <v>44</v>
      </c>
      <c r="L72" s="23">
        <f t="shared" ref="L72:L87" si="15">IF(K72:K76="Terminada",100,0)</f>
        <v>0</v>
      </c>
      <c r="M72" s="91">
        <f>AVERAGE(L72:L87)</f>
        <v>0</v>
      </c>
      <c r="N72" s="22"/>
      <c r="O72" s="7"/>
      <c r="P72" s="7"/>
      <c r="Q72" s="7"/>
      <c r="R72" s="7"/>
      <c r="S72" s="7"/>
      <c r="T72" s="7"/>
      <c r="U72" s="7"/>
      <c r="V72" s="7"/>
      <c r="W72" s="7"/>
      <c r="X72" s="7"/>
      <c r="Y72" s="7"/>
      <c r="Z72" s="7"/>
      <c r="AA72" s="7"/>
    </row>
    <row r="73" spans="1:27" x14ac:dyDescent="0.2">
      <c r="A73" s="7"/>
      <c r="B73" s="92"/>
      <c r="C73" s="21" t="s">
        <v>270</v>
      </c>
      <c r="D73" s="21"/>
      <c r="E73" s="21"/>
      <c r="F73" s="22"/>
      <c r="G73" s="22"/>
      <c r="H73" s="23">
        <f t="shared" si="14"/>
        <v>0</v>
      </c>
      <c r="I73" s="24"/>
      <c r="J73" s="24"/>
      <c r="K73" s="25" t="s">
        <v>44</v>
      </c>
      <c r="L73" s="23">
        <f t="shared" si="15"/>
        <v>0</v>
      </c>
      <c r="M73" s="92"/>
      <c r="N73" s="22"/>
      <c r="O73" s="7"/>
      <c r="P73" s="7"/>
      <c r="Q73" s="7"/>
      <c r="R73" s="7"/>
      <c r="S73" s="7"/>
      <c r="T73" s="7"/>
      <c r="U73" s="7"/>
      <c r="V73" s="7"/>
      <c r="W73" s="7"/>
      <c r="X73" s="7"/>
      <c r="Y73" s="7"/>
      <c r="Z73" s="7"/>
      <c r="AA73" s="7"/>
    </row>
    <row r="74" spans="1:27" ht="30" x14ac:dyDescent="0.2">
      <c r="A74" s="7"/>
      <c r="B74" s="92"/>
      <c r="C74" s="21" t="s">
        <v>271</v>
      </c>
      <c r="D74" s="21"/>
      <c r="E74" s="21"/>
      <c r="F74" s="22"/>
      <c r="G74" s="22"/>
      <c r="H74" s="23">
        <f t="shared" si="14"/>
        <v>0</v>
      </c>
      <c r="I74" s="24"/>
      <c r="J74" s="24"/>
      <c r="K74" s="25" t="s">
        <v>44</v>
      </c>
      <c r="L74" s="23">
        <f t="shared" si="15"/>
        <v>0</v>
      </c>
      <c r="M74" s="92"/>
      <c r="N74" s="22"/>
      <c r="O74" s="7"/>
      <c r="P74" s="7"/>
      <c r="Q74" s="7"/>
      <c r="R74" s="7"/>
      <c r="S74" s="7"/>
      <c r="T74" s="7"/>
      <c r="U74" s="7"/>
      <c r="V74" s="7"/>
      <c r="W74" s="7"/>
      <c r="X74" s="7"/>
      <c r="Y74" s="7"/>
      <c r="Z74" s="7"/>
      <c r="AA74" s="7"/>
    </row>
    <row r="75" spans="1:27" x14ac:dyDescent="0.2">
      <c r="A75" s="7"/>
      <c r="B75" s="92"/>
      <c r="C75" s="21" t="s">
        <v>272</v>
      </c>
      <c r="D75" s="21"/>
      <c r="E75" s="21"/>
      <c r="F75" s="22"/>
      <c r="G75" s="22"/>
      <c r="H75" s="23">
        <f t="shared" si="14"/>
        <v>0</v>
      </c>
      <c r="I75" s="24"/>
      <c r="J75" s="24"/>
      <c r="K75" s="25" t="s">
        <v>44</v>
      </c>
      <c r="L75" s="23">
        <f t="shared" si="15"/>
        <v>0</v>
      </c>
      <c r="M75" s="92"/>
      <c r="N75" s="22"/>
      <c r="O75" s="7"/>
      <c r="P75" s="7"/>
      <c r="Q75" s="7"/>
      <c r="R75" s="7"/>
      <c r="S75" s="7"/>
      <c r="T75" s="7"/>
      <c r="U75" s="7"/>
      <c r="V75" s="7"/>
      <c r="W75" s="7"/>
      <c r="X75" s="7"/>
      <c r="Y75" s="7"/>
      <c r="Z75" s="7"/>
      <c r="AA75" s="7"/>
    </row>
    <row r="76" spans="1:27" ht="30" x14ac:dyDescent="0.2">
      <c r="A76" s="7"/>
      <c r="B76" s="92"/>
      <c r="C76" s="21" t="s">
        <v>273</v>
      </c>
      <c r="D76" s="21"/>
      <c r="E76" s="21"/>
      <c r="F76" s="22"/>
      <c r="G76" s="22"/>
      <c r="H76" s="23">
        <f t="shared" si="14"/>
        <v>0</v>
      </c>
      <c r="I76" s="24"/>
      <c r="J76" s="24"/>
      <c r="K76" s="25" t="s">
        <v>44</v>
      </c>
      <c r="L76" s="23">
        <f t="shared" si="15"/>
        <v>0</v>
      </c>
      <c r="M76" s="92"/>
      <c r="N76" s="22"/>
      <c r="O76" s="7"/>
      <c r="P76" s="7"/>
      <c r="Q76" s="7"/>
      <c r="R76" s="7"/>
      <c r="S76" s="7"/>
      <c r="T76" s="7"/>
      <c r="U76" s="7"/>
      <c r="V76" s="7"/>
      <c r="W76" s="7"/>
      <c r="X76" s="7"/>
      <c r="Y76" s="7"/>
      <c r="Z76" s="7"/>
      <c r="AA76" s="7"/>
    </row>
    <row r="77" spans="1:27" x14ac:dyDescent="0.2">
      <c r="A77" s="7"/>
      <c r="B77" s="92"/>
      <c r="C77" s="21" t="s">
        <v>274</v>
      </c>
      <c r="D77" s="21"/>
      <c r="E77" s="21"/>
      <c r="F77" s="22"/>
      <c r="G77" s="22"/>
      <c r="H77" s="23">
        <f t="shared" si="14"/>
        <v>0</v>
      </c>
      <c r="I77" s="24"/>
      <c r="J77" s="24"/>
      <c r="K77" s="25" t="s">
        <v>44</v>
      </c>
      <c r="L77" s="23">
        <f t="shared" si="15"/>
        <v>0</v>
      </c>
      <c r="M77" s="92"/>
      <c r="N77" s="22"/>
      <c r="O77" s="7"/>
      <c r="P77" s="7"/>
      <c r="Q77" s="7"/>
      <c r="R77" s="7"/>
      <c r="S77" s="7"/>
      <c r="T77" s="7"/>
      <c r="U77" s="7"/>
      <c r="V77" s="7"/>
      <c r="W77" s="7"/>
      <c r="X77" s="7"/>
      <c r="Y77" s="7"/>
      <c r="Z77" s="7"/>
      <c r="AA77" s="7"/>
    </row>
    <row r="78" spans="1:27" ht="30" x14ac:dyDescent="0.2">
      <c r="A78" s="7"/>
      <c r="B78" s="92"/>
      <c r="C78" s="21" t="s">
        <v>275</v>
      </c>
      <c r="D78" s="21"/>
      <c r="E78" s="21"/>
      <c r="F78" s="22"/>
      <c r="G78" s="22"/>
      <c r="H78" s="23">
        <f t="shared" si="14"/>
        <v>0</v>
      </c>
      <c r="I78" s="24"/>
      <c r="J78" s="24"/>
      <c r="K78" s="25" t="s">
        <v>44</v>
      </c>
      <c r="L78" s="23">
        <f t="shared" si="15"/>
        <v>0</v>
      </c>
      <c r="M78" s="92"/>
      <c r="N78" s="22"/>
      <c r="O78" s="7"/>
      <c r="P78" s="7"/>
      <c r="Q78" s="7"/>
      <c r="R78" s="7"/>
      <c r="S78" s="7"/>
      <c r="T78" s="7"/>
      <c r="U78" s="7"/>
      <c r="V78" s="7"/>
      <c r="W78" s="7"/>
      <c r="X78" s="7"/>
      <c r="Y78" s="7"/>
      <c r="Z78" s="7"/>
      <c r="AA78" s="7"/>
    </row>
    <row r="79" spans="1:27" x14ac:dyDescent="0.2">
      <c r="A79" s="7"/>
      <c r="B79" s="92"/>
      <c r="C79" s="21" t="s">
        <v>276</v>
      </c>
      <c r="D79" s="21"/>
      <c r="E79" s="21"/>
      <c r="F79" s="22"/>
      <c r="G79" s="22"/>
      <c r="H79" s="23">
        <f t="shared" si="14"/>
        <v>0</v>
      </c>
      <c r="I79" s="24"/>
      <c r="J79" s="24"/>
      <c r="K79" s="25" t="s">
        <v>44</v>
      </c>
      <c r="L79" s="23">
        <f t="shared" si="15"/>
        <v>0</v>
      </c>
      <c r="M79" s="92"/>
      <c r="N79" s="22"/>
      <c r="O79" s="7"/>
      <c r="P79" s="7"/>
      <c r="Q79" s="7"/>
      <c r="R79" s="7"/>
      <c r="S79" s="7"/>
      <c r="T79" s="7"/>
      <c r="U79" s="7"/>
      <c r="V79" s="7"/>
      <c r="W79" s="7"/>
      <c r="X79" s="7"/>
      <c r="Y79" s="7"/>
      <c r="Z79" s="7"/>
      <c r="AA79" s="7"/>
    </row>
    <row r="80" spans="1:27" x14ac:dyDescent="0.2">
      <c r="A80" s="7"/>
      <c r="B80" s="92"/>
      <c r="C80" s="21" t="s">
        <v>277</v>
      </c>
      <c r="D80" s="21"/>
      <c r="E80" s="21"/>
      <c r="F80" s="22"/>
      <c r="G80" s="22"/>
      <c r="H80" s="23">
        <f t="shared" si="14"/>
        <v>0</v>
      </c>
      <c r="I80" s="24"/>
      <c r="J80" s="24"/>
      <c r="K80" s="25" t="s">
        <v>44</v>
      </c>
      <c r="L80" s="23">
        <f t="shared" si="15"/>
        <v>0</v>
      </c>
      <c r="M80" s="92"/>
      <c r="N80" s="22"/>
      <c r="O80" s="7"/>
      <c r="P80" s="7"/>
      <c r="Q80" s="7"/>
      <c r="R80" s="7"/>
      <c r="S80" s="7"/>
      <c r="T80" s="7"/>
      <c r="U80" s="7"/>
      <c r="V80" s="7"/>
      <c r="W80" s="7"/>
      <c r="X80" s="7"/>
      <c r="Y80" s="7"/>
      <c r="Z80" s="7"/>
      <c r="AA80" s="7"/>
    </row>
    <row r="81" spans="1:27" x14ac:dyDescent="0.2">
      <c r="A81" s="7"/>
      <c r="B81" s="92"/>
      <c r="C81" s="21" t="s">
        <v>278</v>
      </c>
      <c r="D81" s="21"/>
      <c r="E81" s="21"/>
      <c r="F81" s="22"/>
      <c r="G81" s="22"/>
      <c r="H81" s="23">
        <f t="shared" si="14"/>
        <v>0</v>
      </c>
      <c r="I81" s="24"/>
      <c r="J81" s="24"/>
      <c r="K81" s="25" t="s">
        <v>44</v>
      </c>
      <c r="L81" s="23">
        <f t="shared" si="15"/>
        <v>0</v>
      </c>
      <c r="M81" s="92"/>
      <c r="N81" s="22"/>
      <c r="O81" s="7"/>
      <c r="P81" s="7"/>
      <c r="Q81" s="7"/>
      <c r="R81" s="7"/>
      <c r="S81" s="7"/>
      <c r="T81" s="7"/>
      <c r="U81" s="7"/>
      <c r="V81" s="7"/>
      <c r="W81" s="7"/>
      <c r="X81" s="7"/>
      <c r="Y81" s="7"/>
      <c r="Z81" s="7"/>
      <c r="AA81" s="7"/>
    </row>
    <row r="82" spans="1:27" x14ac:dyDescent="0.2">
      <c r="A82" s="7"/>
      <c r="B82" s="92"/>
      <c r="C82" s="21" t="s">
        <v>279</v>
      </c>
      <c r="D82" s="21"/>
      <c r="E82" s="21"/>
      <c r="F82" s="22"/>
      <c r="G82" s="22"/>
      <c r="H82" s="23">
        <f t="shared" si="14"/>
        <v>0</v>
      </c>
      <c r="I82" s="24"/>
      <c r="J82" s="24"/>
      <c r="K82" s="25" t="s">
        <v>44</v>
      </c>
      <c r="L82" s="23">
        <f t="shared" si="15"/>
        <v>0</v>
      </c>
      <c r="M82" s="92"/>
      <c r="N82" s="22"/>
      <c r="O82" s="7"/>
      <c r="P82" s="7"/>
      <c r="Q82" s="7"/>
      <c r="R82" s="7"/>
      <c r="S82" s="7"/>
      <c r="T82" s="7"/>
      <c r="U82" s="7"/>
      <c r="V82" s="7"/>
      <c r="W82" s="7"/>
      <c r="X82" s="7"/>
      <c r="Y82" s="7"/>
      <c r="Z82" s="7"/>
      <c r="AA82" s="7"/>
    </row>
    <row r="83" spans="1:27" x14ac:dyDescent="0.2">
      <c r="A83" s="7"/>
      <c r="B83" s="93"/>
      <c r="C83" s="21" t="s">
        <v>280</v>
      </c>
      <c r="D83" s="21"/>
      <c r="E83" s="21"/>
      <c r="F83" s="22"/>
      <c r="G83" s="22"/>
      <c r="H83" s="23">
        <f t="shared" si="14"/>
        <v>0</v>
      </c>
      <c r="I83" s="24"/>
      <c r="J83" s="24"/>
      <c r="K83" s="25" t="s">
        <v>44</v>
      </c>
      <c r="L83" s="23">
        <f t="shared" si="15"/>
        <v>0</v>
      </c>
      <c r="M83" s="92"/>
      <c r="N83" s="22"/>
      <c r="O83" s="7"/>
      <c r="P83" s="7"/>
      <c r="Q83" s="7"/>
      <c r="R83" s="7"/>
      <c r="S83" s="7"/>
      <c r="T83" s="7"/>
      <c r="U83" s="7"/>
      <c r="V83" s="7"/>
      <c r="W83" s="7"/>
      <c r="X83" s="7"/>
      <c r="Y83" s="7"/>
      <c r="Z83" s="7"/>
      <c r="AA83" s="7"/>
    </row>
    <row r="84" spans="1:27" ht="66.75" customHeight="1" x14ac:dyDescent="0.2">
      <c r="A84" s="7"/>
      <c r="B84" s="91" t="s">
        <v>281</v>
      </c>
      <c r="C84" s="21" t="s">
        <v>282</v>
      </c>
      <c r="D84" s="21"/>
      <c r="E84" s="21"/>
      <c r="F84" s="22"/>
      <c r="G84" s="22"/>
      <c r="H84" s="23">
        <f t="shared" si="14"/>
        <v>0</v>
      </c>
      <c r="I84" s="24"/>
      <c r="J84" s="24"/>
      <c r="K84" s="25" t="s">
        <v>44</v>
      </c>
      <c r="L84" s="23">
        <f t="shared" si="15"/>
        <v>0</v>
      </c>
      <c r="M84" s="92"/>
      <c r="N84" s="22"/>
      <c r="O84" s="7"/>
      <c r="P84" s="7"/>
      <c r="Q84" s="7"/>
      <c r="R84" s="7"/>
      <c r="S84" s="7"/>
      <c r="T84" s="7"/>
      <c r="U84" s="7"/>
      <c r="V84" s="7"/>
      <c r="W84" s="7"/>
      <c r="X84" s="7"/>
      <c r="Y84" s="7"/>
      <c r="Z84" s="7"/>
      <c r="AA84" s="7"/>
    </row>
    <row r="85" spans="1:27" ht="94.5" customHeight="1" x14ac:dyDescent="0.2">
      <c r="A85" s="7"/>
      <c r="B85" s="92"/>
      <c r="C85" s="21" t="s">
        <v>283</v>
      </c>
      <c r="D85" s="21"/>
      <c r="E85" s="21"/>
      <c r="F85" s="22"/>
      <c r="G85" s="22"/>
      <c r="H85" s="23">
        <f t="shared" si="14"/>
        <v>0</v>
      </c>
      <c r="I85" s="24"/>
      <c r="J85" s="24"/>
      <c r="K85" s="25" t="s">
        <v>44</v>
      </c>
      <c r="L85" s="23">
        <f t="shared" si="15"/>
        <v>0</v>
      </c>
      <c r="M85" s="92"/>
      <c r="N85" s="22"/>
      <c r="O85" s="7"/>
      <c r="P85" s="7"/>
      <c r="Q85" s="7"/>
      <c r="R85" s="7"/>
      <c r="S85" s="7"/>
      <c r="T85" s="7"/>
      <c r="U85" s="7"/>
      <c r="V85" s="7"/>
      <c r="W85" s="7"/>
      <c r="X85" s="7"/>
      <c r="Y85" s="7"/>
      <c r="Z85" s="7"/>
      <c r="AA85" s="7"/>
    </row>
    <row r="86" spans="1:27" ht="45" customHeight="1" x14ac:dyDescent="0.2">
      <c r="A86" s="7"/>
      <c r="B86" s="93"/>
      <c r="C86" s="21" t="s">
        <v>284</v>
      </c>
      <c r="D86" s="21"/>
      <c r="E86" s="21"/>
      <c r="F86" s="22"/>
      <c r="G86" s="22"/>
      <c r="H86" s="23">
        <f t="shared" si="14"/>
        <v>0</v>
      </c>
      <c r="I86" s="24"/>
      <c r="J86" s="24"/>
      <c r="K86" s="25" t="s">
        <v>44</v>
      </c>
      <c r="L86" s="23">
        <f t="shared" si="15"/>
        <v>0</v>
      </c>
      <c r="M86" s="92"/>
      <c r="N86" s="22"/>
      <c r="O86" s="7"/>
      <c r="P86" s="7"/>
      <c r="Q86" s="7"/>
      <c r="R86" s="7"/>
      <c r="S86" s="7"/>
      <c r="T86" s="7"/>
      <c r="U86" s="7"/>
      <c r="V86" s="7"/>
      <c r="W86" s="7"/>
      <c r="X86" s="7"/>
      <c r="Y86" s="7"/>
      <c r="Z86" s="7"/>
      <c r="AA86" s="7"/>
    </row>
    <row r="87" spans="1:27" ht="75" x14ac:dyDescent="0.2">
      <c r="A87" s="7"/>
      <c r="B87" s="23" t="s">
        <v>285</v>
      </c>
      <c r="C87" s="21" t="s">
        <v>286</v>
      </c>
      <c r="D87" s="21"/>
      <c r="E87" s="21"/>
      <c r="F87" s="22"/>
      <c r="G87" s="22"/>
      <c r="H87" s="23">
        <f t="shared" si="14"/>
        <v>0</v>
      </c>
      <c r="I87" s="24"/>
      <c r="J87" s="24"/>
      <c r="K87" s="25" t="s">
        <v>44</v>
      </c>
      <c r="L87" s="23">
        <f t="shared" si="15"/>
        <v>0</v>
      </c>
      <c r="M87" s="93"/>
      <c r="N87" s="22"/>
      <c r="O87" s="7"/>
      <c r="P87" s="7"/>
      <c r="Q87" s="7"/>
      <c r="R87" s="7"/>
      <c r="S87" s="7"/>
      <c r="T87" s="7"/>
      <c r="U87" s="7"/>
      <c r="V87" s="7"/>
      <c r="W87" s="7"/>
      <c r="X87" s="7"/>
      <c r="Y87" s="7"/>
      <c r="Z87" s="7"/>
      <c r="AA87" s="7"/>
    </row>
    <row r="88" spans="1:27" ht="15" customHeight="1" x14ac:dyDescent="0.2">
      <c r="A88" s="7"/>
      <c r="B88" s="27" t="s">
        <v>287</v>
      </c>
      <c r="C88" s="29" t="s">
        <v>288</v>
      </c>
      <c r="D88" s="51"/>
      <c r="E88" s="29"/>
      <c r="F88" s="29"/>
      <c r="G88" s="29"/>
      <c r="H88" s="29"/>
      <c r="I88" s="29"/>
      <c r="J88" s="29"/>
      <c r="K88" s="29"/>
      <c r="L88" s="29"/>
      <c r="M88" s="29"/>
      <c r="N88" s="29"/>
      <c r="O88" s="7"/>
      <c r="P88" s="7"/>
      <c r="Q88" s="7"/>
      <c r="R88" s="7"/>
      <c r="S88" s="7"/>
      <c r="T88" s="7"/>
      <c r="U88" s="7"/>
      <c r="V88" s="7"/>
      <c r="W88" s="7"/>
      <c r="X88" s="7"/>
      <c r="Y88" s="7"/>
      <c r="Z88" s="7"/>
      <c r="AA88" s="7"/>
    </row>
    <row r="89" spans="1:27" ht="15" customHeight="1" x14ac:dyDescent="0.2">
      <c r="A89" s="7"/>
      <c r="B89" s="27" t="s">
        <v>289</v>
      </c>
      <c r="C89" s="29" t="s">
        <v>290</v>
      </c>
      <c r="D89" s="51"/>
      <c r="E89" s="29"/>
      <c r="F89" s="29"/>
      <c r="G89" s="29"/>
      <c r="H89" s="29"/>
      <c r="I89" s="29"/>
      <c r="J89" s="29"/>
      <c r="K89" s="29"/>
      <c r="L89" s="29"/>
      <c r="M89" s="29"/>
      <c r="N89" s="29"/>
      <c r="O89" s="7"/>
      <c r="P89" s="7"/>
      <c r="Q89" s="7"/>
      <c r="R89" s="7"/>
      <c r="S89" s="7"/>
      <c r="T89" s="7"/>
      <c r="U89" s="7"/>
      <c r="V89" s="7"/>
      <c r="W89" s="7"/>
      <c r="X89" s="7"/>
      <c r="Y89" s="7"/>
      <c r="Z89" s="7"/>
      <c r="AA89" s="7"/>
    </row>
    <row r="90" spans="1:27" ht="29.25" customHeight="1" x14ac:dyDescent="0.2">
      <c r="A90" s="7"/>
      <c r="B90" s="23" t="s">
        <v>291</v>
      </c>
      <c r="C90" s="21" t="s">
        <v>292</v>
      </c>
      <c r="D90" s="21"/>
      <c r="E90" s="21"/>
      <c r="F90" s="22"/>
      <c r="G90" s="22"/>
      <c r="H90" s="23">
        <f t="shared" ref="H90:H92" si="16">NETWORKDAYS(I90,J90)</f>
        <v>0</v>
      </c>
      <c r="I90" s="24"/>
      <c r="J90" s="24"/>
      <c r="K90" s="25" t="s">
        <v>44</v>
      </c>
      <c r="L90" s="23">
        <f t="shared" ref="L90:L92" si="17">IF(K90:K94="Terminada",100,0)</f>
        <v>0</v>
      </c>
      <c r="M90" s="91">
        <f>AVERAGE(L90:L92)</f>
        <v>0</v>
      </c>
      <c r="N90" s="22"/>
      <c r="O90" s="7"/>
      <c r="P90" s="7"/>
      <c r="Q90" s="7"/>
      <c r="R90" s="7"/>
      <c r="S90" s="7"/>
      <c r="T90" s="7"/>
      <c r="U90" s="7"/>
      <c r="V90" s="7"/>
      <c r="W90" s="7"/>
      <c r="X90" s="7"/>
      <c r="Y90" s="7"/>
      <c r="Z90" s="7"/>
      <c r="AA90" s="7"/>
    </row>
    <row r="91" spans="1:27" ht="174" customHeight="1" x14ac:dyDescent="0.2">
      <c r="A91" s="7"/>
      <c r="B91" s="23" t="s">
        <v>293</v>
      </c>
      <c r="C91" s="21" t="s">
        <v>294</v>
      </c>
      <c r="D91" s="21"/>
      <c r="E91" s="21"/>
      <c r="F91" s="22"/>
      <c r="G91" s="22"/>
      <c r="H91" s="23">
        <f t="shared" si="16"/>
        <v>0</v>
      </c>
      <c r="I91" s="24"/>
      <c r="J91" s="24"/>
      <c r="K91" s="25" t="s">
        <v>44</v>
      </c>
      <c r="L91" s="23">
        <f t="shared" si="17"/>
        <v>0</v>
      </c>
      <c r="M91" s="92"/>
      <c r="N91" s="22"/>
      <c r="O91" s="7"/>
      <c r="P91" s="7"/>
      <c r="Q91" s="7"/>
      <c r="R91" s="7"/>
      <c r="S91" s="7"/>
      <c r="T91" s="7"/>
      <c r="U91" s="7"/>
      <c r="V91" s="7"/>
      <c r="W91" s="7"/>
      <c r="X91" s="7"/>
      <c r="Y91" s="7"/>
      <c r="Z91" s="7"/>
      <c r="AA91" s="7"/>
    </row>
    <row r="92" spans="1:27" ht="15.75" customHeight="1" x14ac:dyDescent="0.2">
      <c r="A92" s="7"/>
      <c r="B92" s="23" t="s">
        <v>295</v>
      </c>
      <c r="C92" s="21" t="s">
        <v>296</v>
      </c>
      <c r="D92" s="21"/>
      <c r="E92" s="21"/>
      <c r="F92" s="22"/>
      <c r="G92" s="22"/>
      <c r="H92" s="23">
        <f t="shared" si="16"/>
        <v>0</v>
      </c>
      <c r="I92" s="24"/>
      <c r="J92" s="24"/>
      <c r="K92" s="25" t="s">
        <v>44</v>
      </c>
      <c r="L92" s="23">
        <f t="shared" si="17"/>
        <v>0</v>
      </c>
      <c r="M92" s="93"/>
      <c r="N92" s="22"/>
      <c r="O92" s="7"/>
      <c r="P92" s="7"/>
      <c r="Q92" s="7"/>
      <c r="R92" s="7"/>
      <c r="S92" s="7"/>
      <c r="T92" s="7"/>
      <c r="U92" s="7"/>
      <c r="V92" s="7"/>
      <c r="W92" s="7"/>
      <c r="X92" s="7"/>
      <c r="Y92" s="7"/>
      <c r="Z92" s="7"/>
      <c r="AA92" s="7"/>
    </row>
    <row r="93" spans="1:27" ht="23.25" customHeight="1" x14ac:dyDescent="0.2">
      <c r="A93" s="7"/>
      <c r="B93" s="27" t="s">
        <v>297</v>
      </c>
      <c r="C93" s="29" t="s">
        <v>298</v>
      </c>
      <c r="D93" s="51"/>
      <c r="E93" s="29"/>
      <c r="F93" s="29"/>
      <c r="G93" s="29"/>
      <c r="H93" s="29"/>
      <c r="I93" s="29"/>
      <c r="J93" s="29"/>
      <c r="K93" s="29"/>
      <c r="L93" s="29"/>
      <c r="M93" s="29"/>
      <c r="N93" s="29"/>
      <c r="O93" s="7"/>
      <c r="P93" s="7"/>
      <c r="Q93" s="7"/>
      <c r="R93" s="7"/>
      <c r="S93" s="7"/>
      <c r="T93" s="7"/>
      <c r="U93" s="7"/>
      <c r="V93" s="7"/>
      <c r="W93" s="7"/>
      <c r="X93" s="7"/>
      <c r="Y93" s="7"/>
      <c r="Z93" s="7"/>
      <c r="AA93" s="7"/>
    </row>
    <row r="94" spans="1:27" ht="101.25" customHeight="1" x14ac:dyDescent="0.2">
      <c r="A94" s="7"/>
      <c r="B94" s="91" t="s">
        <v>299</v>
      </c>
      <c r="C94" s="21" t="s">
        <v>300</v>
      </c>
      <c r="D94" s="21"/>
      <c r="E94" s="21"/>
      <c r="F94" s="22"/>
      <c r="G94" s="22"/>
      <c r="H94" s="23">
        <f t="shared" ref="H94:H110" si="18">NETWORKDAYS(I94,J94)</f>
        <v>0</v>
      </c>
      <c r="I94" s="24"/>
      <c r="J94" s="24"/>
      <c r="K94" s="25" t="s">
        <v>44</v>
      </c>
      <c r="L94" s="23">
        <f t="shared" ref="L94:L110" si="19">IF(K94:K98="Terminada",100,0)</f>
        <v>0</v>
      </c>
      <c r="M94" s="91">
        <f>AVERAGE(L94:L110)</f>
        <v>0</v>
      </c>
      <c r="N94" s="22"/>
      <c r="O94" s="7"/>
      <c r="P94" s="7"/>
      <c r="Q94" s="7"/>
      <c r="R94" s="7"/>
      <c r="S94" s="7"/>
      <c r="T94" s="7"/>
      <c r="U94" s="7"/>
      <c r="V94" s="7"/>
      <c r="W94" s="7"/>
      <c r="X94" s="7"/>
      <c r="Y94" s="7"/>
      <c r="Z94" s="7"/>
      <c r="AA94" s="7"/>
    </row>
    <row r="95" spans="1:27" x14ac:dyDescent="0.2">
      <c r="A95" s="7"/>
      <c r="B95" s="92"/>
      <c r="C95" s="21" t="s">
        <v>301</v>
      </c>
      <c r="D95" s="21"/>
      <c r="E95" s="21"/>
      <c r="F95" s="22"/>
      <c r="G95" s="22"/>
      <c r="H95" s="23">
        <f t="shared" si="18"/>
        <v>0</v>
      </c>
      <c r="I95" s="24"/>
      <c r="J95" s="24"/>
      <c r="K95" s="25" t="s">
        <v>44</v>
      </c>
      <c r="L95" s="23">
        <f t="shared" si="19"/>
        <v>0</v>
      </c>
      <c r="M95" s="92"/>
      <c r="N95" s="22"/>
      <c r="O95" s="7"/>
      <c r="P95" s="7"/>
      <c r="Q95" s="7"/>
      <c r="R95" s="7"/>
      <c r="S95" s="7"/>
      <c r="T95" s="7"/>
      <c r="U95" s="7"/>
      <c r="V95" s="7"/>
      <c r="W95" s="7"/>
      <c r="X95" s="7"/>
      <c r="Y95" s="7"/>
      <c r="Z95" s="7"/>
      <c r="AA95" s="7"/>
    </row>
    <row r="96" spans="1:27" ht="60" x14ac:dyDescent="0.2">
      <c r="A96" s="7"/>
      <c r="B96" s="92"/>
      <c r="C96" s="21" t="s">
        <v>302</v>
      </c>
      <c r="D96" s="21"/>
      <c r="E96" s="21"/>
      <c r="F96" s="22"/>
      <c r="G96" s="22"/>
      <c r="H96" s="23">
        <f t="shared" si="18"/>
        <v>0</v>
      </c>
      <c r="I96" s="24"/>
      <c r="J96" s="24"/>
      <c r="K96" s="25" t="s">
        <v>44</v>
      </c>
      <c r="L96" s="23">
        <f t="shared" si="19"/>
        <v>0</v>
      </c>
      <c r="M96" s="92"/>
      <c r="N96" s="22"/>
      <c r="O96" s="7"/>
      <c r="P96" s="7"/>
      <c r="Q96" s="7"/>
      <c r="R96" s="7"/>
      <c r="S96" s="7"/>
      <c r="T96" s="7"/>
      <c r="U96" s="7"/>
      <c r="V96" s="7"/>
      <c r="W96" s="7"/>
      <c r="X96" s="7"/>
      <c r="Y96" s="7"/>
      <c r="Z96" s="7"/>
      <c r="AA96" s="7"/>
    </row>
    <row r="97" spans="1:27" ht="30" x14ac:dyDescent="0.2">
      <c r="A97" s="7"/>
      <c r="B97" s="92"/>
      <c r="C97" s="21" t="s">
        <v>303</v>
      </c>
      <c r="D97" s="21"/>
      <c r="E97" s="21"/>
      <c r="F97" s="22"/>
      <c r="G97" s="22"/>
      <c r="H97" s="23">
        <f t="shared" si="18"/>
        <v>0</v>
      </c>
      <c r="I97" s="24"/>
      <c r="J97" s="24"/>
      <c r="K97" s="25" t="s">
        <v>44</v>
      </c>
      <c r="L97" s="23">
        <f t="shared" si="19"/>
        <v>0</v>
      </c>
      <c r="M97" s="92"/>
      <c r="N97" s="22"/>
      <c r="O97" s="7"/>
      <c r="P97" s="7"/>
      <c r="Q97" s="7"/>
      <c r="R97" s="7"/>
      <c r="S97" s="7"/>
      <c r="T97" s="7"/>
      <c r="U97" s="7"/>
      <c r="V97" s="7"/>
      <c r="W97" s="7"/>
      <c r="X97" s="7"/>
      <c r="Y97" s="7"/>
      <c r="Z97" s="7"/>
      <c r="AA97" s="7"/>
    </row>
    <row r="98" spans="1:27" x14ac:dyDescent="0.2">
      <c r="A98" s="7"/>
      <c r="B98" s="92"/>
      <c r="C98" s="21" t="s">
        <v>304</v>
      </c>
      <c r="D98" s="21"/>
      <c r="E98" s="21"/>
      <c r="F98" s="22"/>
      <c r="G98" s="22"/>
      <c r="H98" s="23">
        <f t="shared" si="18"/>
        <v>0</v>
      </c>
      <c r="I98" s="24"/>
      <c r="J98" s="24"/>
      <c r="K98" s="25" t="s">
        <v>44</v>
      </c>
      <c r="L98" s="23">
        <f t="shared" si="19"/>
        <v>0</v>
      </c>
      <c r="M98" s="92"/>
      <c r="N98" s="22"/>
      <c r="O98" s="7"/>
      <c r="P98" s="7"/>
      <c r="Q98" s="7"/>
      <c r="R98" s="7"/>
      <c r="S98" s="7"/>
      <c r="T98" s="7"/>
      <c r="U98" s="7"/>
      <c r="V98" s="7"/>
      <c r="W98" s="7"/>
      <c r="X98" s="7"/>
      <c r="Y98" s="7"/>
      <c r="Z98" s="7"/>
      <c r="AA98" s="7"/>
    </row>
    <row r="99" spans="1:27" x14ac:dyDescent="0.2">
      <c r="A99" s="7"/>
      <c r="B99" s="92"/>
      <c r="C99" s="21" t="s">
        <v>305</v>
      </c>
      <c r="D99" s="21"/>
      <c r="E99" s="21"/>
      <c r="F99" s="22"/>
      <c r="G99" s="22"/>
      <c r="H99" s="23">
        <f t="shared" si="18"/>
        <v>0</v>
      </c>
      <c r="I99" s="24"/>
      <c r="J99" s="24"/>
      <c r="K99" s="25" t="s">
        <v>44</v>
      </c>
      <c r="L99" s="23">
        <f t="shared" si="19"/>
        <v>0</v>
      </c>
      <c r="M99" s="92"/>
      <c r="N99" s="22"/>
      <c r="O99" s="7"/>
      <c r="P99" s="7"/>
      <c r="Q99" s="7"/>
      <c r="R99" s="7"/>
      <c r="S99" s="7"/>
      <c r="T99" s="7"/>
      <c r="U99" s="7"/>
      <c r="V99" s="7"/>
      <c r="W99" s="7"/>
      <c r="X99" s="7"/>
      <c r="Y99" s="7"/>
      <c r="Z99" s="7"/>
      <c r="AA99" s="7"/>
    </row>
    <row r="100" spans="1:27" ht="30" x14ac:dyDescent="0.2">
      <c r="A100" s="7"/>
      <c r="B100" s="92"/>
      <c r="C100" s="21" t="s">
        <v>306</v>
      </c>
      <c r="D100" s="21"/>
      <c r="E100" s="21"/>
      <c r="F100" s="22"/>
      <c r="G100" s="22"/>
      <c r="H100" s="23">
        <f t="shared" si="18"/>
        <v>0</v>
      </c>
      <c r="I100" s="24"/>
      <c r="J100" s="24"/>
      <c r="K100" s="25" t="s">
        <v>44</v>
      </c>
      <c r="L100" s="23">
        <f t="shared" si="19"/>
        <v>0</v>
      </c>
      <c r="M100" s="92"/>
      <c r="N100" s="22"/>
      <c r="O100" s="7"/>
      <c r="P100" s="7"/>
      <c r="Q100" s="7"/>
      <c r="R100" s="7"/>
      <c r="S100" s="7"/>
      <c r="T100" s="7"/>
      <c r="U100" s="7"/>
      <c r="V100" s="7"/>
      <c r="W100" s="7"/>
      <c r="X100" s="7"/>
      <c r="Y100" s="7"/>
      <c r="Z100" s="7"/>
      <c r="AA100" s="7"/>
    </row>
    <row r="101" spans="1:27" ht="30" x14ac:dyDescent="0.2">
      <c r="A101" s="7"/>
      <c r="B101" s="92"/>
      <c r="C101" s="21" t="s">
        <v>307</v>
      </c>
      <c r="D101" s="21"/>
      <c r="E101" s="21"/>
      <c r="F101" s="22"/>
      <c r="G101" s="22"/>
      <c r="H101" s="23">
        <f t="shared" si="18"/>
        <v>0</v>
      </c>
      <c r="I101" s="24"/>
      <c r="J101" s="24"/>
      <c r="K101" s="25" t="s">
        <v>44</v>
      </c>
      <c r="L101" s="23">
        <f t="shared" si="19"/>
        <v>0</v>
      </c>
      <c r="M101" s="92"/>
      <c r="N101" s="22"/>
      <c r="O101" s="7"/>
      <c r="P101" s="7"/>
      <c r="Q101" s="7"/>
      <c r="R101" s="7"/>
      <c r="S101" s="7"/>
      <c r="T101" s="7"/>
      <c r="U101" s="7"/>
      <c r="V101" s="7"/>
      <c r="W101" s="7"/>
      <c r="X101" s="7"/>
      <c r="Y101" s="7"/>
      <c r="Z101" s="7"/>
      <c r="AA101" s="7"/>
    </row>
    <row r="102" spans="1:27" x14ac:dyDescent="0.2">
      <c r="A102" s="7"/>
      <c r="B102" s="92"/>
      <c r="C102" s="21" t="s">
        <v>308</v>
      </c>
      <c r="D102" s="21"/>
      <c r="E102" s="21"/>
      <c r="F102" s="22"/>
      <c r="G102" s="22"/>
      <c r="H102" s="23">
        <f t="shared" si="18"/>
        <v>0</v>
      </c>
      <c r="I102" s="24"/>
      <c r="J102" s="24"/>
      <c r="K102" s="25" t="s">
        <v>44</v>
      </c>
      <c r="L102" s="23">
        <f t="shared" si="19"/>
        <v>0</v>
      </c>
      <c r="M102" s="92"/>
      <c r="N102" s="22"/>
      <c r="O102" s="7"/>
      <c r="P102" s="7"/>
      <c r="Q102" s="7"/>
      <c r="R102" s="7"/>
      <c r="S102" s="7"/>
      <c r="T102" s="7"/>
      <c r="U102" s="7"/>
      <c r="V102" s="7"/>
      <c r="W102" s="7"/>
      <c r="X102" s="7"/>
      <c r="Y102" s="7"/>
      <c r="Z102" s="7"/>
      <c r="AA102" s="7"/>
    </row>
    <row r="103" spans="1:27" x14ac:dyDescent="0.2">
      <c r="A103" s="7"/>
      <c r="B103" s="92"/>
      <c r="C103" s="21" t="s">
        <v>309</v>
      </c>
      <c r="D103" s="21"/>
      <c r="E103" s="21"/>
      <c r="F103" s="22"/>
      <c r="G103" s="22"/>
      <c r="H103" s="23">
        <f t="shared" si="18"/>
        <v>0</v>
      </c>
      <c r="I103" s="24"/>
      <c r="J103" s="24"/>
      <c r="K103" s="25" t="s">
        <v>44</v>
      </c>
      <c r="L103" s="23">
        <f t="shared" si="19"/>
        <v>0</v>
      </c>
      <c r="M103" s="92"/>
      <c r="N103" s="22"/>
      <c r="O103" s="7"/>
      <c r="P103" s="7"/>
      <c r="Q103" s="7"/>
      <c r="R103" s="7"/>
      <c r="S103" s="7"/>
      <c r="T103" s="7"/>
      <c r="U103" s="7"/>
      <c r="V103" s="7"/>
      <c r="W103" s="7"/>
      <c r="X103" s="7"/>
      <c r="Y103" s="7"/>
      <c r="Z103" s="7"/>
      <c r="AA103" s="7"/>
    </row>
    <row r="104" spans="1:27" ht="45" x14ac:dyDescent="0.2">
      <c r="A104" s="7"/>
      <c r="B104" s="92"/>
      <c r="C104" s="21" t="s">
        <v>310</v>
      </c>
      <c r="D104" s="21"/>
      <c r="E104" s="21"/>
      <c r="F104" s="22"/>
      <c r="G104" s="22"/>
      <c r="H104" s="23">
        <f t="shared" si="18"/>
        <v>0</v>
      </c>
      <c r="I104" s="24"/>
      <c r="J104" s="24"/>
      <c r="K104" s="25" t="s">
        <v>44</v>
      </c>
      <c r="L104" s="23">
        <f t="shared" si="19"/>
        <v>0</v>
      </c>
      <c r="M104" s="92"/>
      <c r="N104" s="22"/>
      <c r="O104" s="7"/>
      <c r="P104" s="7"/>
      <c r="Q104" s="7"/>
      <c r="R104" s="7"/>
      <c r="S104" s="7"/>
      <c r="T104" s="7"/>
      <c r="U104" s="7"/>
      <c r="V104" s="7"/>
      <c r="W104" s="7"/>
      <c r="X104" s="7"/>
      <c r="Y104" s="7"/>
      <c r="Z104" s="7"/>
      <c r="AA104" s="7"/>
    </row>
    <row r="105" spans="1:27" ht="30" x14ac:dyDescent="0.2">
      <c r="A105" s="7"/>
      <c r="B105" s="92"/>
      <c r="C105" s="21" t="s">
        <v>311</v>
      </c>
      <c r="D105" s="21"/>
      <c r="E105" s="21"/>
      <c r="F105" s="22"/>
      <c r="G105" s="22"/>
      <c r="H105" s="23">
        <f t="shared" si="18"/>
        <v>0</v>
      </c>
      <c r="I105" s="24"/>
      <c r="J105" s="24"/>
      <c r="K105" s="25" t="s">
        <v>44</v>
      </c>
      <c r="L105" s="23">
        <f t="shared" si="19"/>
        <v>0</v>
      </c>
      <c r="M105" s="92"/>
      <c r="N105" s="22"/>
      <c r="O105" s="7"/>
      <c r="P105" s="7"/>
      <c r="Q105" s="7"/>
      <c r="R105" s="7"/>
      <c r="S105" s="7"/>
      <c r="T105" s="7"/>
      <c r="U105" s="7"/>
      <c r="V105" s="7"/>
      <c r="W105" s="7"/>
      <c r="X105" s="7"/>
      <c r="Y105" s="7"/>
      <c r="Z105" s="7"/>
      <c r="AA105" s="7"/>
    </row>
    <row r="106" spans="1:27" x14ac:dyDescent="0.2">
      <c r="A106" s="7"/>
      <c r="B106" s="92"/>
      <c r="C106" s="21" t="s">
        <v>312</v>
      </c>
      <c r="D106" s="21"/>
      <c r="E106" s="21"/>
      <c r="F106" s="22"/>
      <c r="G106" s="22"/>
      <c r="H106" s="23">
        <f t="shared" si="18"/>
        <v>0</v>
      </c>
      <c r="I106" s="24"/>
      <c r="J106" s="24"/>
      <c r="K106" s="25" t="s">
        <v>44</v>
      </c>
      <c r="L106" s="23">
        <f t="shared" si="19"/>
        <v>0</v>
      </c>
      <c r="M106" s="92"/>
      <c r="N106" s="22"/>
      <c r="O106" s="7"/>
      <c r="P106" s="7"/>
      <c r="Q106" s="7"/>
      <c r="R106" s="7"/>
      <c r="S106" s="7"/>
      <c r="T106" s="7"/>
      <c r="U106" s="7"/>
      <c r="V106" s="7"/>
      <c r="W106" s="7"/>
      <c r="X106" s="7"/>
      <c r="Y106" s="7"/>
      <c r="Z106" s="7"/>
      <c r="AA106" s="7"/>
    </row>
    <row r="107" spans="1:27" x14ac:dyDescent="0.2">
      <c r="A107" s="7"/>
      <c r="B107" s="92"/>
      <c r="C107" s="21" t="s">
        <v>313</v>
      </c>
      <c r="D107" s="21"/>
      <c r="E107" s="21"/>
      <c r="F107" s="22"/>
      <c r="G107" s="22"/>
      <c r="H107" s="23">
        <f t="shared" si="18"/>
        <v>0</v>
      </c>
      <c r="I107" s="24"/>
      <c r="J107" s="24"/>
      <c r="K107" s="25" t="s">
        <v>44</v>
      </c>
      <c r="L107" s="23">
        <f t="shared" si="19"/>
        <v>0</v>
      </c>
      <c r="M107" s="92"/>
      <c r="N107" s="22"/>
      <c r="O107" s="7"/>
      <c r="P107" s="7"/>
      <c r="Q107" s="7"/>
      <c r="R107" s="7"/>
      <c r="S107" s="7"/>
      <c r="T107" s="7"/>
      <c r="U107" s="7"/>
      <c r="V107" s="7"/>
      <c r="W107" s="7"/>
      <c r="X107" s="7"/>
      <c r="Y107" s="7"/>
      <c r="Z107" s="7"/>
      <c r="AA107" s="7"/>
    </row>
    <row r="108" spans="1:27" x14ac:dyDescent="0.2">
      <c r="A108" s="7"/>
      <c r="B108" s="92"/>
      <c r="C108" s="21" t="s">
        <v>314</v>
      </c>
      <c r="D108" s="21"/>
      <c r="E108" s="21"/>
      <c r="F108" s="22"/>
      <c r="G108" s="22"/>
      <c r="H108" s="23">
        <f t="shared" si="18"/>
        <v>0</v>
      </c>
      <c r="I108" s="24"/>
      <c r="J108" s="24"/>
      <c r="K108" s="25" t="s">
        <v>44</v>
      </c>
      <c r="L108" s="23">
        <f t="shared" si="19"/>
        <v>0</v>
      </c>
      <c r="M108" s="92"/>
      <c r="N108" s="22"/>
      <c r="O108" s="7"/>
      <c r="P108" s="7"/>
      <c r="Q108" s="7"/>
      <c r="R108" s="7"/>
      <c r="S108" s="7"/>
      <c r="T108" s="7"/>
      <c r="U108" s="7"/>
      <c r="V108" s="7"/>
      <c r="W108" s="7"/>
      <c r="X108" s="7"/>
      <c r="Y108" s="7"/>
      <c r="Z108" s="7"/>
      <c r="AA108" s="7"/>
    </row>
    <row r="109" spans="1:27" ht="90" x14ac:dyDescent="0.2">
      <c r="A109" s="7"/>
      <c r="B109" s="93"/>
      <c r="C109" s="21" t="s">
        <v>315</v>
      </c>
      <c r="D109" s="21"/>
      <c r="E109" s="21"/>
      <c r="F109" s="22"/>
      <c r="G109" s="22"/>
      <c r="H109" s="23">
        <f t="shared" si="18"/>
        <v>0</v>
      </c>
      <c r="I109" s="24"/>
      <c r="J109" s="24"/>
      <c r="K109" s="25" t="s">
        <v>44</v>
      </c>
      <c r="L109" s="23">
        <f t="shared" si="19"/>
        <v>0</v>
      </c>
      <c r="M109" s="92"/>
      <c r="N109" s="22"/>
      <c r="O109" s="7"/>
      <c r="P109" s="7"/>
      <c r="Q109" s="7"/>
      <c r="R109" s="7"/>
      <c r="S109" s="7"/>
      <c r="T109" s="7"/>
      <c r="U109" s="7"/>
      <c r="V109" s="7"/>
      <c r="W109" s="7"/>
      <c r="X109" s="7"/>
      <c r="Y109" s="7"/>
      <c r="Z109" s="7"/>
      <c r="AA109" s="7"/>
    </row>
    <row r="110" spans="1:27" ht="135" x14ac:dyDescent="0.2">
      <c r="A110" s="7"/>
      <c r="B110" s="23" t="s">
        <v>316</v>
      </c>
      <c r="C110" s="21" t="s">
        <v>317</v>
      </c>
      <c r="D110" s="21"/>
      <c r="E110" s="21"/>
      <c r="F110" s="22"/>
      <c r="G110" s="22"/>
      <c r="H110" s="23">
        <f t="shared" si="18"/>
        <v>0</v>
      </c>
      <c r="I110" s="24"/>
      <c r="J110" s="24"/>
      <c r="K110" s="25" t="s">
        <v>44</v>
      </c>
      <c r="L110" s="23">
        <f t="shared" si="19"/>
        <v>0</v>
      </c>
      <c r="M110" s="93"/>
      <c r="N110" s="22"/>
      <c r="O110" s="7"/>
      <c r="P110" s="7"/>
      <c r="Q110" s="7"/>
      <c r="R110" s="7"/>
      <c r="S110" s="7"/>
      <c r="T110" s="7"/>
      <c r="U110" s="7"/>
      <c r="V110" s="7"/>
      <c r="W110" s="7"/>
      <c r="X110" s="7"/>
      <c r="Y110" s="7"/>
      <c r="Z110" s="7"/>
      <c r="AA110" s="7"/>
    </row>
    <row r="111" spans="1:27" ht="23.25" customHeight="1" x14ac:dyDescent="0.2">
      <c r="A111" s="7"/>
      <c r="B111" s="27" t="s">
        <v>318</v>
      </c>
      <c r="C111" s="29" t="s">
        <v>319</v>
      </c>
      <c r="D111" s="51"/>
      <c r="E111" s="29"/>
      <c r="F111" s="29"/>
      <c r="G111" s="29"/>
      <c r="H111" s="29"/>
      <c r="I111" s="29"/>
      <c r="J111" s="29"/>
      <c r="K111" s="29"/>
      <c r="L111" s="29"/>
      <c r="M111" s="29"/>
      <c r="N111" s="29"/>
      <c r="O111" s="7"/>
      <c r="P111" s="7"/>
      <c r="Q111" s="7"/>
      <c r="R111" s="7"/>
      <c r="S111" s="7"/>
      <c r="T111" s="7"/>
      <c r="U111" s="7"/>
      <c r="V111" s="7"/>
      <c r="W111" s="7"/>
      <c r="X111" s="7"/>
      <c r="Y111" s="7"/>
      <c r="Z111" s="7"/>
      <c r="AA111" s="7"/>
    </row>
    <row r="112" spans="1:27" ht="92.25" customHeight="1" x14ac:dyDescent="0.2">
      <c r="A112" s="7"/>
      <c r="B112" s="91" t="s">
        <v>320</v>
      </c>
      <c r="C112" s="21" t="s">
        <v>321</v>
      </c>
      <c r="D112" s="21"/>
      <c r="E112" s="21"/>
      <c r="F112" s="22"/>
      <c r="G112" s="22"/>
      <c r="H112" s="23">
        <f t="shared" ref="H112:H117" si="20">NETWORKDAYS(I112,J112)</f>
        <v>0</v>
      </c>
      <c r="I112" s="24"/>
      <c r="J112" s="24"/>
      <c r="K112" s="25" t="s">
        <v>44</v>
      </c>
      <c r="L112" s="23">
        <f t="shared" ref="L112:L117" si="21">IF(K112:K116="Terminada",100,0)</f>
        <v>0</v>
      </c>
      <c r="M112" s="91">
        <f>AVERAGE(L112:L117)</f>
        <v>0</v>
      </c>
      <c r="N112" s="22"/>
      <c r="O112" s="7"/>
      <c r="P112" s="7"/>
      <c r="Q112" s="7"/>
      <c r="R112" s="7"/>
      <c r="S112" s="7"/>
      <c r="T112" s="7"/>
      <c r="U112" s="7"/>
      <c r="V112" s="7"/>
      <c r="W112" s="7"/>
      <c r="X112" s="7"/>
      <c r="Y112" s="7"/>
      <c r="Z112" s="7"/>
      <c r="AA112" s="7"/>
    </row>
    <row r="113" spans="1:27" ht="40.5" customHeight="1" x14ac:dyDescent="0.2">
      <c r="A113" s="7"/>
      <c r="B113" s="92"/>
      <c r="C113" s="21" t="s">
        <v>322</v>
      </c>
      <c r="D113" s="21"/>
      <c r="E113" s="21"/>
      <c r="F113" s="22"/>
      <c r="G113" s="22"/>
      <c r="H113" s="23">
        <f t="shared" si="20"/>
        <v>0</v>
      </c>
      <c r="I113" s="24"/>
      <c r="J113" s="24"/>
      <c r="K113" s="25" t="s">
        <v>44</v>
      </c>
      <c r="L113" s="23">
        <f t="shared" si="21"/>
        <v>0</v>
      </c>
      <c r="M113" s="92"/>
      <c r="N113" s="22"/>
      <c r="O113" s="7"/>
      <c r="P113" s="7"/>
      <c r="Q113" s="7"/>
      <c r="R113" s="7"/>
      <c r="S113" s="7"/>
      <c r="T113" s="7"/>
      <c r="U113" s="7"/>
      <c r="V113" s="7"/>
      <c r="W113" s="7"/>
      <c r="X113" s="7"/>
      <c r="Y113" s="7"/>
      <c r="Z113" s="7"/>
      <c r="AA113" s="7"/>
    </row>
    <row r="114" spans="1:27" ht="15.75" customHeight="1" x14ac:dyDescent="0.2">
      <c r="A114" s="7"/>
      <c r="B114" s="92"/>
      <c r="C114" s="21" t="s">
        <v>323</v>
      </c>
      <c r="D114" s="21"/>
      <c r="E114" s="21"/>
      <c r="F114" s="22"/>
      <c r="G114" s="22"/>
      <c r="H114" s="23">
        <f t="shared" si="20"/>
        <v>0</v>
      </c>
      <c r="I114" s="24"/>
      <c r="J114" s="24"/>
      <c r="K114" s="25" t="s">
        <v>44</v>
      </c>
      <c r="L114" s="23">
        <f t="shared" si="21"/>
        <v>0</v>
      </c>
      <c r="M114" s="92"/>
      <c r="N114" s="22"/>
      <c r="O114" s="7"/>
      <c r="P114" s="7"/>
      <c r="Q114" s="7"/>
      <c r="R114" s="7"/>
      <c r="S114" s="7"/>
      <c r="T114" s="7"/>
      <c r="U114" s="7"/>
      <c r="V114" s="7"/>
      <c r="W114" s="7"/>
      <c r="X114" s="7"/>
      <c r="Y114" s="7"/>
      <c r="Z114" s="7"/>
      <c r="AA114" s="7"/>
    </row>
    <row r="115" spans="1:27" ht="27" customHeight="1" x14ac:dyDescent="0.2">
      <c r="A115" s="7"/>
      <c r="B115" s="92"/>
      <c r="C115" s="21" t="s">
        <v>324</v>
      </c>
      <c r="D115" s="21"/>
      <c r="E115" s="21"/>
      <c r="F115" s="22"/>
      <c r="G115" s="22"/>
      <c r="H115" s="23">
        <f t="shared" si="20"/>
        <v>0</v>
      </c>
      <c r="I115" s="24"/>
      <c r="J115" s="24"/>
      <c r="K115" s="25" t="s">
        <v>44</v>
      </c>
      <c r="L115" s="23">
        <f t="shared" si="21"/>
        <v>0</v>
      </c>
      <c r="M115" s="92"/>
      <c r="N115" s="22"/>
      <c r="O115" s="7"/>
      <c r="P115" s="7"/>
      <c r="Q115" s="7"/>
      <c r="R115" s="7"/>
      <c r="S115" s="7"/>
      <c r="T115" s="7"/>
      <c r="U115" s="7"/>
      <c r="V115" s="7"/>
      <c r="W115" s="7"/>
      <c r="X115" s="7"/>
      <c r="Y115" s="7"/>
      <c r="Z115" s="7"/>
      <c r="AA115" s="7"/>
    </row>
    <row r="116" spans="1:27" ht="39.75" customHeight="1" x14ac:dyDescent="0.2">
      <c r="A116" s="7"/>
      <c r="B116" s="93"/>
      <c r="C116" s="21" t="s">
        <v>325</v>
      </c>
      <c r="D116" s="21"/>
      <c r="E116" s="21"/>
      <c r="F116" s="22"/>
      <c r="G116" s="22"/>
      <c r="H116" s="23">
        <f t="shared" si="20"/>
        <v>0</v>
      </c>
      <c r="I116" s="24"/>
      <c r="J116" s="24"/>
      <c r="K116" s="25" t="s">
        <v>44</v>
      </c>
      <c r="L116" s="23">
        <f t="shared" si="21"/>
        <v>0</v>
      </c>
      <c r="M116" s="92"/>
      <c r="N116" s="22"/>
      <c r="O116" s="7"/>
      <c r="P116" s="7"/>
      <c r="Q116" s="7"/>
      <c r="R116" s="7"/>
      <c r="S116" s="7"/>
      <c r="T116" s="7"/>
      <c r="U116" s="7"/>
      <c r="V116" s="7"/>
      <c r="W116" s="7"/>
      <c r="X116" s="7"/>
      <c r="Y116" s="7"/>
      <c r="Z116" s="7"/>
      <c r="AA116" s="7"/>
    </row>
    <row r="117" spans="1:27" ht="65.25" customHeight="1" x14ac:dyDescent="0.2">
      <c r="A117" s="7"/>
      <c r="B117" s="23" t="s">
        <v>326</v>
      </c>
      <c r="C117" s="21" t="s">
        <v>327</v>
      </c>
      <c r="D117" s="21"/>
      <c r="E117" s="21"/>
      <c r="F117" s="22"/>
      <c r="G117" s="22"/>
      <c r="H117" s="23">
        <f t="shared" si="20"/>
        <v>0</v>
      </c>
      <c r="I117" s="24"/>
      <c r="J117" s="24"/>
      <c r="K117" s="25" t="s">
        <v>44</v>
      </c>
      <c r="L117" s="23">
        <f t="shared" si="21"/>
        <v>0</v>
      </c>
      <c r="M117" s="93"/>
      <c r="N117" s="22"/>
      <c r="O117" s="7"/>
      <c r="P117" s="7"/>
      <c r="Q117" s="7"/>
      <c r="R117" s="7"/>
      <c r="S117" s="7"/>
      <c r="T117" s="7"/>
      <c r="U117" s="7"/>
      <c r="V117" s="7"/>
      <c r="W117" s="7"/>
      <c r="X117" s="7"/>
      <c r="Y117" s="7"/>
      <c r="Z117" s="7"/>
      <c r="AA117" s="7"/>
    </row>
    <row r="118" spans="1:27" ht="23.25" customHeight="1" x14ac:dyDescent="0.2">
      <c r="A118" s="7"/>
      <c r="B118" s="27" t="s">
        <v>328</v>
      </c>
      <c r="C118" s="29" t="s">
        <v>329</v>
      </c>
      <c r="D118" s="51"/>
      <c r="E118" s="29"/>
      <c r="F118" s="29"/>
      <c r="G118" s="29"/>
      <c r="H118" s="29"/>
      <c r="I118" s="29"/>
      <c r="J118" s="29"/>
      <c r="K118" s="29"/>
      <c r="L118" s="29"/>
      <c r="M118" s="29"/>
      <c r="N118" s="29"/>
      <c r="O118" s="7"/>
      <c r="P118" s="7"/>
      <c r="Q118" s="7"/>
      <c r="R118" s="7"/>
      <c r="S118" s="7"/>
      <c r="T118" s="7"/>
      <c r="U118" s="7"/>
      <c r="V118" s="7"/>
      <c r="W118" s="7"/>
      <c r="X118" s="7"/>
      <c r="Y118" s="7"/>
      <c r="Z118" s="7"/>
      <c r="AA118" s="7"/>
    </row>
    <row r="119" spans="1:27" ht="142.5" customHeight="1" x14ac:dyDescent="0.2">
      <c r="A119" s="7"/>
      <c r="B119" s="91" t="s">
        <v>330</v>
      </c>
      <c r="C119" s="21" t="s">
        <v>331</v>
      </c>
      <c r="D119" s="21"/>
      <c r="E119" s="21"/>
      <c r="F119" s="22"/>
      <c r="G119" s="22"/>
      <c r="H119" s="23">
        <f t="shared" ref="H119:H126" si="22">NETWORKDAYS(I119,J119)</f>
        <v>0</v>
      </c>
      <c r="I119" s="24"/>
      <c r="J119" s="24"/>
      <c r="K119" s="25" t="s">
        <v>44</v>
      </c>
      <c r="L119" s="23">
        <f t="shared" ref="L119:L126" si="23">IF(K119:K123="Terminada",100,0)</f>
        <v>0</v>
      </c>
      <c r="M119" s="91">
        <f>AVERAGE(L119:L126)</f>
        <v>0</v>
      </c>
      <c r="N119" s="22"/>
      <c r="O119" s="7"/>
      <c r="P119" s="7"/>
      <c r="Q119" s="7"/>
      <c r="R119" s="7"/>
      <c r="S119" s="7"/>
      <c r="T119" s="7"/>
      <c r="U119" s="7"/>
      <c r="V119" s="7"/>
      <c r="W119" s="7"/>
      <c r="X119" s="7"/>
      <c r="Y119" s="7"/>
      <c r="Z119" s="7"/>
      <c r="AA119" s="7"/>
    </row>
    <row r="120" spans="1:27" ht="30" x14ac:dyDescent="0.2">
      <c r="A120" s="7"/>
      <c r="B120" s="92"/>
      <c r="C120" s="21" t="s">
        <v>332</v>
      </c>
      <c r="D120" s="21"/>
      <c r="E120" s="21"/>
      <c r="F120" s="22"/>
      <c r="G120" s="22"/>
      <c r="H120" s="23">
        <f t="shared" si="22"/>
        <v>0</v>
      </c>
      <c r="I120" s="24"/>
      <c r="J120" s="24"/>
      <c r="K120" s="25" t="s">
        <v>44</v>
      </c>
      <c r="L120" s="23">
        <f t="shared" si="23"/>
        <v>0</v>
      </c>
      <c r="M120" s="92"/>
      <c r="N120" s="22"/>
      <c r="O120" s="7"/>
      <c r="P120" s="7"/>
      <c r="Q120" s="7"/>
      <c r="R120" s="7"/>
      <c r="S120" s="7"/>
      <c r="T120" s="7"/>
      <c r="U120" s="7"/>
      <c r="V120" s="7"/>
      <c r="W120" s="7"/>
      <c r="X120" s="7"/>
      <c r="Y120" s="7"/>
      <c r="Z120" s="7"/>
      <c r="AA120" s="7"/>
    </row>
    <row r="121" spans="1:27" ht="30" x14ac:dyDescent="0.2">
      <c r="A121" s="7"/>
      <c r="B121" s="92"/>
      <c r="C121" s="21" t="s">
        <v>333</v>
      </c>
      <c r="D121" s="21"/>
      <c r="E121" s="21"/>
      <c r="F121" s="22"/>
      <c r="G121" s="22"/>
      <c r="H121" s="23">
        <f t="shared" si="22"/>
        <v>0</v>
      </c>
      <c r="I121" s="24"/>
      <c r="J121" s="24"/>
      <c r="K121" s="25" t="s">
        <v>44</v>
      </c>
      <c r="L121" s="23">
        <f t="shared" si="23"/>
        <v>0</v>
      </c>
      <c r="M121" s="92"/>
      <c r="N121" s="22"/>
      <c r="O121" s="7"/>
      <c r="P121" s="7"/>
      <c r="Q121" s="7"/>
      <c r="R121" s="7"/>
      <c r="S121" s="7"/>
      <c r="T121" s="7"/>
      <c r="U121" s="7"/>
      <c r="V121" s="7"/>
      <c r="W121" s="7"/>
      <c r="X121" s="7"/>
      <c r="Y121" s="7"/>
      <c r="Z121" s="7"/>
      <c r="AA121" s="7"/>
    </row>
    <row r="122" spans="1:27" ht="30" x14ac:dyDescent="0.2">
      <c r="A122" s="7"/>
      <c r="B122" s="92"/>
      <c r="C122" s="21" t="s">
        <v>334</v>
      </c>
      <c r="D122" s="21"/>
      <c r="E122" s="21"/>
      <c r="F122" s="22"/>
      <c r="G122" s="22"/>
      <c r="H122" s="23">
        <f t="shared" si="22"/>
        <v>0</v>
      </c>
      <c r="I122" s="24"/>
      <c r="J122" s="24"/>
      <c r="K122" s="25" t="s">
        <v>44</v>
      </c>
      <c r="L122" s="23">
        <f t="shared" si="23"/>
        <v>0</v>
      </c>
      <c r="M122" s="92"/>
      <c r="N122" s="22"/>
      <c r="O122" s="7"/>
      <c r="P122" s="7"/>
      <c r="Q122" s="7"/>
      <c r="R122" s="7"/>
      <c r="S122" s="7"/>
      <c r="T122" s="7"/>
      <c r="U122" s="7"/>
      <c r="V122" s="7"/>
      <c r="W122" s="7"/>
      <c r="X122" s="7"/>
      <c r="Y122" s="7"/>
      <c r="Z122" s="7"/>
      <c r="AA122" s="7"/>
    </row>
    <row r="123" spans="1:27" ht="30" x14ac:dyDescent="0.2">
      <c r="A123" s="7"/>
      <c r="B123" s="92"/>
      <c r="C123" s="21" t="s">
        <v>335</v>
      </c>
      <c r="D123" s="21"/>
      <c r="E123" s="21"/>
      <c r="F123" s="22"/>
      <c r="G123" s="22"/>
      <c r="H123" s="23">
        <f t="shared" si="22"/>
        <v>0</v>
      </c>
      <c r="I123" s="24"/>
      <c r="J123" s="24"/>
      <c r="K123" s="25" t="s">
        <v>44</v>
      </c>
      <c r="L123" s="23">
        <f t="shared" si="23"/>
        <v>0</v>
      </c>
      <c r="M123" s="92"/>
      <c r="N123" s="22"/>
      <c r="O123" s="7"/>
      <c r="P123" s="7"/>
      <c r="Q123" s="7"/>
      <c r="R123" s="7"/>
      <c r="S123" s="7"/>
      <c r="T123" s="7"/>
      <c r="U123" s="7"/>
      <c r="V123" s="7"/>
      <c r="W123" s="7"/>
      <c r="X123" s="7"/>
      <c r="Y123" s="7"/>
      <c r="Z123" s="7"/>
      <c r="AA123" s="7"/>
    </row>
    <row r="124" spans="1:27" x14ac:dyDescent="0.2">
      <c r="A124" s="7"/>
      <c r="B124" s="93"/>
      <c r="C124" s="21" t="s">
        <v>336</v>
      </c>
      <c r="D124" s="21"/>
      <c r="E124" s="21"/>
      <c r="F124" s="22"/>
      <c r="G124" s="22"/>
      <c r="H124" s="23">
        <f t="shared" si="22"/>
        <v>0</v>
      </c>
      <c r="I124" s="24"/>
      <c r="J124" s="24"/>
      <c r="K124" s="25" t="s">
        <v>44</v>
      </c>
      <c r="L124" s="23">
        <f t="shared" si="23"/>
        <v>0</v>
      </c>
      <c r="M124" s="92"/>
      <c r="N124" s="22"/>
      <c r="O124" s="7"/>
      <c r="P124" s="7"/>
      <c r="Q124" s="7"/>
      <c r="R124" s="7"/>
      <c r="S124" s="7"/>
      <c r="T124" s="7"/>
      <c r="U124" s="7"/>
      <c r="V124" s="7"/>
      <c r="W124" s="7"/>
      <c r="X124" s="7"/>
      <c r="Y124" s="7"/>
      <c r="Z124" s="7"/>
      <c r="AA124" s="7"/>
    </row>
    <row r="125" spans="1:27" ht="60" x14ac:dyDescent="0.2">
      <c r="A125" s="7"/>
      <c r="B125" s="23" t="s">
        <v>337</v>
      </c>
      <c r="C125" s="21" t="s">
        <v>338</v>
      </c>
      <c r="D125" s="21"/>
      <c r="E125" s="21"/>
      <c r="F125" s="22"/>
      <c r="G125" s="22"/>
      <c r="H125" s="23">
        <f t="shared" si="22"/>
        <v>0</v>
      </c>
      <c r="I125" s="24"/>
      <c r="J125" s="24"/>
      <c r="K125" s="25" t="s">
        <v>44</v>
      </c>
      <c r="L125" s="23">
        <f t="shared" si="23"/>
        <v>0</v>
      </c>
      <c r="M125" s="92"/>
      <c r="N125" s="22"/>
      <c r="O125" s="7"/>
      <c r="P125" s="7"/>
      <c r="Q125" s="7"/>
      <c r="R125" s="7"/>
      <c r="S125" s="7"/>
      <c r="T125" s="7"/>
      <c r="U125" s="7"/>
      <c r="V125" s="7"/>
      <c r="W125" s="7"/>
      <c r="X125" s="7"/>
      <c r="Y125" s="7"/>
      <c r="Z125" s="7"/>
      <c r="AA125" s="7"/>
    </row>
    <row r="126" spans="1:27" ht="45" x14ac:dyDescent="0.2">
      <c r="A126" s="7"/>
      <c r="B126" s="23" t="s">
        <v>339</v>
      </c>
      <c r="C126" s="21" t="s">
        <v>340</v>
      </c>
      <c r="D126" s="21"/>
      <c r="E126" s="21"/>
      <c r="F126" s="22"/>
      <c r="G126" s="22"/>
      <c r="H126" s="23">
        <f t="shared" si="22"/>
        <v>0</v>
      </c>
      <c r="I126" s="24"/>
      <c r="J126" s="24"/>
      <c r="K126" s="25" t="s">
        <v>44</v>
      </c>
      <c r="L126" s="23">
        <f t="shared" si="23"/>
        <v>0</v>
      </c>
      <c r="M126" s="93"/>
      <c r="N126" s="22"/>
      <c r="O126" s="7"/>
      <c r="P126" s="7"/>
      <c r="Q126" s="7"/>
      <c r="R126" s="7"/>
      <c r="S126" s="7"/>
      <c r="T126" s="7"/>
      <c r="U126" s="7"/>
      <c r="V126" s="7"/>
      <c r="W126" s="7"/>
      <c r="X126" s="7"/>
      <c r="Y126" s="7"/>
      <c r="Z126" s="7"/>
      <c r="AA126" s="7"/>
    </row>
    <row r="127" spans="1:27" ht="23.25" customHeight="1" x14ac:dyDescent="0.2">
      <c r="A127" s="7"/>
      <c r="B127" s="27" t="s">
        <v>341</v>
      </c>
      <c r="C127" s="29" t="s">
        <v>342</v>
      </c>
      <c r="D127" s="51"/>
      <c r="E127" s="29"/>
      <c r="F127" s="29"/>
      <c r="G127" s="29"/>
      <c r="H127" s="29"/>
      <c r="I127" s="29"/>
      <c r="J127" s="29"/>
      <c r="K127" s="29"/>
      <c r="L127" s="29"/>
      <c r="M127" s="29"/>
      <c r="N127" s="29"/>
      <c r="O127" s="7"/>
      <c r="P127" s="7"/>
      <c r="Q127" s="7"/>
      <c r="R127" s="7"/>
      <c r="S127" s="7"/>
      <c r="T127" s="7"/>
      <c r="U127" s="7"/>
      <c r="V127" s="7"/>
      <c r="W127" s="7"/>
      <c r="X127" s="7"/>
      <c r="Y127" s="7"/>
      <c r="Z127" s="7"/>
      <c r="AA127" s="7"/>
    </row>
    <row r="128" spans="1:27" ht="79.5" customHeight="1" x14ac:dyDescent="0.2">
      <c r="A128" s="7"/>
      <c r="B128" s="91" t="s">
        <v>341</v>
      </c>
      <c r="C128" s="21" t="s">
        <v>343</v>
      </c>
      <c r="D128" s="21"/>
      <c r="E128" s="21"/>
      <c r="F128" s="22"/>
      <c r="G128" s="22"/>
      <c r="H128" s="23">
        <f t="shared" ref="H128:H133" si="24">NETWORKDAYS(I128,J128)</f>
        <v>0</v>
      </c>
      <c r="I128" s="24"/>
      <c r="J128" s="24"/>
      <c r="K128" s="25" t="s">
        <v>44</v>
      </c>
      <c r="L128" s="26">
        <f t="shared" ref="L128:L133" si="25">IF(K128="Terminada",100,0)</f>
        <v>0</v>
      </c>
      <c r="M128" s="91">
        <f>AVERAGE(L128:L133)</f>
        <v>0</v>
      </c>
      <c r="N128" s="22"/>
      <c r="O128" s="7"/>
      <c r="P128" s="7"/>
      <c r="Q128" s="7"/>
      <c r="R128" s="7"/>
      <c r="S128" s="7"/>
      <c r="T128" s="7"/>
      <c r="U128" s="7"/>
      <c r="V128" s="7"/>
      <c r="W128" s="7"/>
      <c r="X128" s="7"/>
      <c r="Y128" s="7"/>
      <c r="Z128" s="7"/>
      <c r="AA128" s="7"/>
    </row>
    <row r="129" spans="1:27" ht="57.75" customHeight="1" x14ac:dyDescent="0.2">
      <c r="A129" s="7"/>
      <c r="B129" s="92"/>
      <c r="C129" s="21" t="s">
        <v>344</v>
      </c>
      <c r="D129" s="21"/>
      <c r="E129" s="21"/>
      <c r="F129" s="22"/>
      <c r="G129" s="22"/>
      <c r="H129" s="23">
        <f t="shared" si="24"/>
        <v>0</v>
      </c>
      <c r="I129" s="24"/>
      <c r="J129" s="24"/>
      <c r="K129" s="25" t="s">
        <v>44</v>
      </c>
      <c r="L129" s="26">
        <f t="shared" si="25"/>
        <v>0</v>
      </c>
      <c r="M129" s="92"/>
      <c r="N129" s="22"/>
      <c r="O129" s="7"/>
      <c r="P129" s="7"/>
      <c r="Q129" s="7"/>
      <c r="R129" s="7"/>
      <c r="S129" s="7"/>
      <c r="T129" s="7"/>
      <c r="U129" s="7"/>
      <c r="V129" s="7"/>
      <c r="W129" s="7"/>
      <c r="X129" s="7"/>
      <c r="Y129" s="7"/>
      <c r="Z129" s="7"/>
      <c r="AA129" s="7"/>
    </row>
    <row r="130" spans="1:27" ht="34.5" customHeight="1" x14ac:dyDescent="0.2">
      <c r="A130" s="7"/>
      <c r="B130" s="92"/>
      <c r="C130" s="21" t="s">
        <v>345</v>
      </c>
      <c r="D130" s="21"/>
      <c r="E130" s="21"/>
      <c r="F130" s="22"/>
      <c r="G130" s="22"/>
      <c r="H130" s="23">
        <f t="shared" si="24"/>
        <v>0</v>
      </c>
      <c r="I130" s="24"/>
      <c r="J130" s="24"/>
      <c r="K130" s="25" t="s">
        <v>44</v>
      </c>
      <c r="L130" s="26">
        <f t="shared" si="25"/>
        <v>0</v>
      </c>
      <c r="M130" s="92"/>
      <c r="N130" s="22"/>
      <c r="O130" s="7"/>
      <c r="P130" s="7"/>
      <c r="Q130" s="7"/>
      <c r="R130" s="7"/>
      <c r="S130" s="7"/>
      <c r="T130" s="7"/>
      <c r="U130" s="7"/>
      <c r="V130" s="7"/>
      <c r="W130" s="7"/>
      <c r="X130" s="7"/>
      <c r="Y130" s="7"/>
      <c r="Z130" s="7"/>
      <c r="AA130" s="7"/>
    </row>
    <row r="131" spans="1:27" ht="25.5" customHeight="1" x14ac:dyDescent="0.2">
      <c r="A131" s="7"/>
      <c r="B131" s="92"/>
      <c r="C131" s="21" t="s">
        <v>346</v>
      </c>
      <c r="D131" s="21"/>
      <c r="E131" s="21"/>
      <c r="F131" s="22"/>
      <c r="G131" s="22"/>
      <c r="H131" s="23">
        <f t="shared" si="24"/>
        <v>0</v>
      </c>
      <c r="I131" s="24"/>
      <c r="J131" s="24"/>
      <c r="K131" s="25" t="s">
        <v>44</v>
      </c>
      <c r="L131" s="26">
        <f t="shared" si="25"/>
        <v>0</v>
      </c>
      <c r="M131" s="92"/>
      <c r="N131" s="22"/>
      <c r="O131" s="7"/>
      <c r="P131" s="7"/>
      <c r="Q131" s="7"/>
      <c r="R131" s="7"/>
      <c r="S131" s="7"/>
      <c r="T131" s="7"/>
      <c r="U131" s="7"/>
      <c r="V131" s="7"/>
      <c r="W131" s="7"/>
      <c r="X131" s="7"/>
      <c r="Y131" s="7"/>
      <c r="Z131" s="7"/>
      <c r="AA131" s="7"/>
    </row>
    <row r="132" spans="1:27" ht="35.25" customHeight="1" x14ac:dyDescent="0.2">
      <c r="A132" s="7"/>
      <c r="B132" s="92"/>
      <c r="C132" s="21" t="s">
        <v>347</v>
      </c>
      <c r="D132" s="21"/>
      <c r="E132" s="21"/>
      <c r="F132" s="22"/>
      <c r="G132" s="22"/>
      <c r="H132" s="23">
        <f t="shared" si="24"/>
        <v>0</v>
      </c>
      <c r="I132" s="24"/>
      <c r="J132" s="24"/>
      <c r="K132" s="25" t="s">
        <v>44</v>
      </c>
      <c r="L132" s="26">
        <f t="shared" si="25"/>
        <v>0</v>
      </c>
      <c r="M132" s="92"/>
      <c r="N132" s="22"/>
      <c r="O132" s="7"/>
      <c r="P132" s="7"/>
      <c r="Q132" s="7"/>
      <c r="R132" s="7"/>
      <c r="S132" s="7"/>
      <c r="T132" s="7"/>
      <c r="U132" s="7"/>
      <c r="V132" s="7"/>
      <c r="W132" s="7"/>
      <c r="X132" s="7"/>
      <c r="Y132" s="7"/>
      <c r="Z132" s="7"/>
      <c r="AA132" s="7"/>
    </row>
    <row r="133" spans="1:27" ht="35.25" customHeight="1" x14ac:dyDescent="0.2">
      <c r="A133" s="7"/>
      <c r="B133" s="93"/>
      <c r="C133" s="21" t="s">
        <v>348</v>
      </c>
      <c r="D133" s="21"/>
      <c r="E133" s="21"/>
      <c r="F133" s="22"/>
      <c r="G133" s="22"/>
      <c r="H133" s="23">
        <f t="shared" si="24"/>
        <v>0</v>
      </c>
      <c r="I133" s="24"/>
      <c r="J133" s="24"/>
      <c r="K133" s="25" t="s">
        <v>44</v>
      </c>
      <c r="L133" s="26">
        <f t="shared" si="25"/>
        <v>0</v>
      </c>
      <c r="M133" s="93"/>
      <c r="N133" s="22"/>
      <c r="O133" s="7"/>
      <c r="P133" s="7"/>
      <c r="Q133" s="7"/>
      <c r="R133" s="7"/>
      <c r="S133" s="7"/>
      <c r="T133" s="7"/>
      <c r="U133" s="7"/>
      <c r="V133" s="7"/>
      <c r="W133" s="7"/>
      <c r="X133" s="7"/>
      <c r="Y133" s="7"/>
      <c r="Z133" s="7"/>
      <c r="AA133" s="7"/>
    </row>
    <row r="134" spans="1:27" ht="23.25" customHeight="1" x14ac:dyDescent="0.2">
      <c r="A134" s="7"/>
      <c r="B134" s="27" t="s">
        <v>349</v>
      </c>
      <c r="C134" s="29" t="s">
        <v>350</v>
      </c>
      <c r="D134" s="51"/>
      <c r="E134" s="29"/>
      <c r="F134" s="29"/>
      <c r="G134" s="29"/>
      <c r="H134" s="29"/>
      <c r="I134" s="29"/>
      <c r="J134" s="29"/>
      <c r="K134" s="29"/>
      <c r="L134" s="29"/>
      <c r="M134" s="29"/>
      <c r="N134" s="29"/>
      <c r="O134" s="7"/>
      <c r="P134" s="7"/>
      <c r="Q134" s="7"/>
      <c r="R134" s="7"/>
      <c r="S134" s="7"/>
      <c r="T134" s="7"/>
      <c r="U134" s="7"/>
      <c r="V134" s="7"/>
      <c r="W134" s="7"/>
      <c r="X134" s="7"/>
      <c r="Y134" s="7"/>
      <c r="Z134" s="7"/>
      <c r="AA134" s="7"/>
    </row>
    <row r="135" spans="1:27" ht="15.75" customHeight="1" x14ac:dyDescent="0.2">
      <c r="A135" s="7"/>
      <c r="B135" s="23" t="s">
        <v>351</v>
      </c>
      <c r="C135" s="21" t="s">
        <v>352</v>
      </c>
      <c r="D135" s="21"/>
      <c r="E135" s="21"/>
      <c r="F135" s="22"/>
      <c r="G135" s="22"/>
      <c r="H135" s="23">
        <f t="shared" ref="H135:H138" si="26">NETWORKDAYS(I135,J135)</f>
        <v>0</v>
      </c>
      <c r="I135" s="24"/>
      <c r="J135" s="24"/>
      <c r="K135" s="25" t="s">
        <v>44</v>
      </c>
      <c r="L135" s="26">
        <f t="shared" ref="L135:L138" si="27">IF(K135="Terminada",100,0)</f>
        <v>0</v>
      </c>
      <c r="M135" s="91">
        <f>AVERAGE(L135:L138)</f>
        <v>0</v>
      </c>
      <c r="N135" s="22"/>
      <c r="O135" s="7"/>
      <c r="P135" s="7"/>
      <c r="Q135" s="7"/>
      <c r="R135" s="7"/>
      <c r="S135" s="7"/>
      <c r="T135" s="7"/>
      <c r="U135" s="7"/>
      <c r="V135" s="7"/>
      <c r="W135" s="7"/>
      <c r="X135" s="7"/>
      <c r="Y135" s="7"/>
      <c r="Z135" s="7"/>
      <c r="AA135" s="7"/>
    </row>
    <row r="136" spans="1:27" ht="60" x14ac:dyDescent="0.2">
      <c r="A136" s="7"/>
      <c r="B136" s="91" t="s">
        <v>353</v>
      </c>
      <c r="C136" s="21" t="s">
        <v>354</v>
      </c>
      <c r="D136" s="21"/>
      <c r="E136" s="21"/>
      <c r="F136" s="22"/>
      <c r="G136" s="22"/>
      <c r="H136" s="23">
        <f t="shared" si="26"/>
        <v>0</v>
      </c>
      <c r="I136" s="24"/>
      <c r="J136" s="24"/>
      <c r="K136" s="25" t="s">
        <v>44</v>
      </c>
      <c r="L136" s="26">
        <f t="shared" si="27"/>
        <v>0</v>
      </c>
      <c r="M136" s="92"/>
      <c r="N136" s="22"/>
      <c r="O136" s="7"/>
      <c r="P136" s="7"/>
      <c r="Q136" s="7"/>
      <c r="R136" s="7"/>
      <c r="S136" s="7"/>
      <c r="T136" s="7"/>
      <c r="U136" s="7"/>
      <c r="V136" s="7"/>
      <c r="W136" s="7"/>
      <c r="X136" s="7"/>
      <c r="Y136" s="7"/>
      <c r="Z136" s="7"/>
      <c r="AA136" s="7"/>
    </row>
    <row r="137" spans="1:27" ht="27.75" customHeight="1" x14ac:dyDescent="0.2">
      <c r="A137" s="7"/>
      <c r="B137" s="92"/>
      <c r="C137" s="21" t="s">
        <v>355</v>
      </c>
      <c r="D137" s="21"/>
      <c r="E137" s="21"/>
      <c r="F137" s="22"/>
      <c r="G137" s="22"/>
      <c r="H137" s="23">
        <f t="shared" si="26"/>
        <v>0</v>
      </c>
      <c r="I137" s="24"/>
      <c r="J137" s="24"/>
      <c r="K137" s="25" t="s">
        <v>44</v>
      </c>
      <c r="L137" s="26">
        <f t="shared" si="27"/>
        <v>0</v>
      </c>
      <c r="M137" s="92"/>
      <c r="N137" s="22"/>
      <c r="O137" s="7"/>
      <c r="P137" s="7"/>
      <c r="Q137" s="7"/>
      <c r="R137" s="7"/>
      <c r="S137" s="7"/>
      <c r="T137" s="7"/>
      <c r="U137" s="7"/>
      <c r="V137" s="7"/>
      <c r="W137" s="7"/>
      <c r="X137" s="7"/>
      <c r="Y137" s="7"/>
      <c r="Z137" s="7"/>
      <c r="AA137" s="7"/>
    </row>
    <row r="138" spans="1:27" ht="69.75" customHeight="1" x14ac:dyDescent="0.2">
      <c r="A138" s="7"/>
      <c r="B138" s="93"/>
      <c r="C138" s="21" t="s">
        <v>356</v>
      </c>
      <c r="D138" s="21"/>
      <c r="E138" s="21"/>
      <c r="F138" s="22"/>
      <c r="G138" s="22"/>
      <c r="H138" s="23">
        <f t="shared" si="26"/>
        <v>0</v>
      </c>
      <c r="I138" s="24"/>
      <c r="J138" s="24"/>
      <c r="K138" s="25" t="s">
        <v>44</v>
      </c>
      <c r="L138" s="26">
        <f t="shared" si="27"/>
        <v>0</v>
      </c>
      <c r="M138" s="93"/>
      <c r="N138" s="22"/>
      <c r="O138" s="7"/>
      <c r="P138" s="7"/>
      <c r="Q138" s="7"/>
      <c r="R138" s="7"/>
      <c r="S138" s="7"/>
      <c r="T138" s="7"/>
      <c r="U138" s="7"/>
      <c r="V138" s="7"/>
      <c r="W138" s="7"/>
      <c r="X138" s="7"/>
      <c r="Y138" s="7"/>
      <c r="Z138" s="7"/>
      <c r="AA138" s="7"/>
    </row>
    <row r="139" spans="1:27" ht="23.25" customHeight="1" x14ac:dyDescent="0.2">
      <c r="A139" s="7"/>
      <c r="B139" s="27" t="s">
        <v>357</v>
      </c>
      <c r="C139" s="29" t="s">
        <v>358</v>
      </c>
      <c r="D139" s="51"/>
      <c r="E139" s="29"/>
      <c r="F139" s="29"/>
      <c r="G139" s="29"/>
      <c r="H139" s="29"/>
      <c r="I139" s="29"/>
      <c r="J139" s="29"/>
      <c r="K139" s="29"/>
      <c r="L139" s="29"/>
      <c r="M139" s="29"/>
      <c r="N139" s="29"/>
      <c r="O139" s="7"/>
      <c r="P139" s="7"/>
      <c r="Q139" s="7"/>
      <c r="R139" s="7"/>
      <c r="S139" s="7"/>
      <c r="T139" s="7"/>
      <c r="U139" s="7"/>
      <c r="V139" s="7"/>
      <c r="W139" s="7"/>
      <c r="X139" s="7"/>
      <c r="Y139" s="7"/>
      <c r="Z139" s="7"/>
      <c r="AA139" s="7"/>
    </row>
    <row r="140" spans="1:27" ht="152.25" customHeight="1" x14ac:dyDescent="0.2">
      <c r="A140" s="7"/>
      <c r="B140" s="23" t="s">
        <v>359</v>
      </c>
      <c r="C140" s="21" t="s">
        <v>360</v>
      </c>
      <c r="D140" s="21"/>
      <c r="E140" s="21"/>
      <c r="F140" s="22"/>
      <c r="G140" s="22"/>
      <c r="H140" s="23">
        <f t="shared" ref="H140:H142" si="28">NETWORKDAYS(I140,J140)</f>
        <v>0</v>
      </c>
      <c r="I140" s="24"/>
      <c r="J140" s="24"/>
      <c r="K140" s="25" t="s">
        <v>44</v>
      </c>
      <c r="L140" s="26">
        <f t="shared" ref="L140:L142" si="29">IF(K140="Terminada",100,0)</f>
        <v>0</v>
      </c>
      <c r="M140" s="91">
        <f>AVERAGE(L140:L142)</f>
        <v>0</v>
      </c>
      <c r="N140" s="22"/>
      <c r="O140" s="7"/>
      <c r="P140" s="7"/>
      <c r="Q140" s="7"/>
      <c r="R140" s="7"/>
      <c r="S140" s="7"/>
      <c r="T140" s="7"/>
      <c r="U140" s="7"/>
      <c r="V140" s="7"/>
      <c r="W140" s="7"/>
      <c r="X140" s="7"/>
      <c r="Y140" s="7"/>
      <c r="Z140" s="7"/>
      <c r="AA140" s="7"/>
    </row>
    <row r="141" spans="1:27" ht="62.25" customHeight="1" x14ac:dyDescent="0.2">
      <c r="A141" s="7"/>
      <c r="B141" s="23" t="s">
        <v>361</v>
      </c>
      <c r="C141" s="21" t="s">
        <v>362</v>
      </c>
      <c r="D141" s="21"/>
      <c r="E141" s="21"/>
      <c r="F141" s="22"/>
      <c r="G141" s="22"/>
      <c r="H141" s="23">
        <f t="shared" si="28"/>
        <v>0</v>
      </c>
      <c r="I141" s="24"/>
      <c r="J141" s="24"/>
      <c r="K141" s="25" t="s">
        <v>44</v>
      </c>
      <c r="L141" s="26">
        <f t="shared" si="29"/>
        <v>0</v>
      </c>
      <c r="M141" s="92"/>
      <c r="N141" s="22"/>
      <c r="O141" s="7"/>
      <c r="P141" s="7"/>
      <c r="Q141" s="7"/>
      <c r="R141" s="7"/>
      <c r="S141" s="7"/>
      <c r="T141" s="7"/>
      <c r="U141" s="7"/>
      <c r="V141" s="7"/>
      <c r="W141" s="7"/>
      <c r="X141" s="7"/>
      <c r="Y141" s="7"/>
      <c r="Z141" s="7"/>
      <c r="AA141" s="7"/>
    </row>
    <row r="142" spans="1:27" ht="57.75" customHeight="1" x14ac:dyDescent="0.2">
      <c r="A142" s="7"/>
      <c r="B142" s="23" t="s">
        <v>363</v>
      </c>
      <c r="C142" s="21" t="s">
        <v>364</v>
      </c>
      <c r="D142" s="21"/>
      <c r="E142" s="21"/>
      <c r="F142" s="22"/>
      <c r="G142" s="22"/>
      <c r="H142" s="23">
        <f t="shared" si="28"/>
        <v>0</v>
      </c>
      <c r="I142" s="24"/>
      <c r="J142" s="24"/>
      <c r="K142" s="25" t="s">
        <v>44</v>
      </c>
      <c r="L142" s="26">
        <f t="shared" si="29"/>
        <v>0</v>
      </c>
      <c r="M142" s="93"/>
      <c r="N142" s="22"/>
      <c r="O142" s="7"/>
      <c r="P142" s="7"/>
      <c r="Q142" s="7"/>
      <c r="R142" s="7"/>
      <c r="S142" s="7"/>
      <c r="T142" s="7"/>
      <c r="U142" s="7"/>
      <c r="V142" s="7"/>
      <c r="W142" s="7"/>
      <c r="X142" s="7"/>
      <c r="Y142" s="7"/>
      <c r="Z142" s="7"/>
      <c r="AA142" s="7"/>
    </row>
    <row r="143" spans="1:27" ht="23.25" customHeight="1" x14ac:dyDescent="0.2">
      <c r="A143" s="7"/>
      <c r="B143" s="27" t="s">
        <v>365</v>
      </c>
      <c r="C143" s="29" t="s">
        <v>366</v>
      </c>
      <c r="D143" s="51"/>
      <c r="E143" s="29"/>
      <c r="F143" s="29"/>
      <c r="G143" s="29"/>
      <c r="H143" s="29"/>
      <c r="I143" s="29"/>
      <c r="J143" s="29"/>
      <c r="K143" s="29"/>
      <c r="L143" s="29"/>
      <c r="M143" s="29"/>
      <c r="N143" s="29"/>
      <c r="O143" s="7"/>
      <c r="P143" s="7"/>
      <c r="Q143" s="7"/>
      <c r="R143" s="7"/>
      <c r="S143" s="7"/>
      <c r="T143" s="7"/>
      <c r="U143" s="7"/>
      <c r="V143" s="7"/>
      <c r="W143" s="7"/>
      <c r="X143" s="7"/>
      <c r="Y143" s="7"/>
      <c r="Z143" s="7"/>
      <c r="AA143" s="7"/>
    </row>
    <row r="144" spans="1:27" ht="15.75" customHeight="1" x14ac:dyDescent="0.2">
      <c r="A144" s="7"/>
      <c r="B144" s="23" t="s">
        <v>367</v>
      </c>
      <c r="C144" s="21" t="s">
        <v>368</v>
      </c>
      <c r="D144" s="21"/>
      <c r="E144" s="21"/>
      <c r="F144" s="22"/>
      <c r="G144" s="22"/>
      <c r="H144" s="23">
        <f t="shared" ref="H144:H146" si="30">NETWORKDAYS(I144,J144)</f>
        <v>0</v>
      </c>
      <c r="I144" s="24"/>
      <c r="J144" s="24"/>
      <c r="K144" s="25" t="s">
        <v>44</v>
      </c>
      <c r="L144" s="26">
        <f t="shared" ref="L144:L146" si="31">IF(K144="Terminada",100,0)</f>
        <v>0</v>
      </c>
      <c r="M144" s="91">
        <f>AVERAGE(L144:L146)</f>
        <v>0</v>
      </c>
      <c r="N144" s="22"/>
      <c r="O144" s="7"/>
      <c r="P144" s="7"/>
      <c r="Q144" s="7"/>
      <c r="R144" s="7"/>
      <c r="S144" s="7"/>
      <c r="T144" s="7"/>
      <c r="U144" s="7"/>
      <c r="V144" s="7"/>
      <c r="W144" s="7"/>
      <c r="X144" s="7"/>
      <c r="Y144" s="7"/>
      <c r="Z144" s="7"/>
      <c r="AA144" s="7"/>
    </row>
    <row r="145" spans="1:27" ht="113.25" customHeight="1" x14ac:dyDescent="0.2">
      <c r="A145" s="7"/>
      <c r="B145" s="23" t="s">
        <v>369</v>
      </c>
      <c r="C145" s="21" t="s">
        <v>370</v>
      </c>
      <c r="D145" s="21"/>
      <c r="E145" s="21"/>
      <c r="F145" s="22"/>
      <c r="G145" s="22"/>
      <c r="H145" s="23">
        <f t="shared" si="30"/>
        <v>0</v>
      </c>
      <c r="I145" s="24"/>
      <c r="J145" s="24"/>
      <c r="K145" s="25" t="s">
        <v>44</v>
      </c>
      <c r="L145" s="26">
        <f t="shared" si="31"/>
        <v>0</v>
      </c>
      <c r="M145" s="92"/>
      <c r="N145" s="22"/>
      <c r="O145" s="7"/>
      <c r="P145" s="7"/>
      <c r="Q145" s="7"/>
      <c r="R145" s="7"/>
      <c r="S145" s="7"/>
      <c r="T145" s="7"/>
      <c r="U145" s="7"/>
      <c r="V145" s="7"/>
      <c r="W145" s="7"/>
      <c r="X145" s="7"/>
      <c r="Y145" s="7"/>
      <c r="Z145" s="7"/>
      <c r="AA145" s="7"/>
    </row>
    <row r="146" spans="1:27" ht="52.5" customHeight="1" x14ac:dyDescent="0.2">
      <c r="A146" s="7"/>
      <c r="B146" s="23" t="s">
        <v>371</v>
      </c>
      <c r="C146" s="21" t="s">
        <v>372</v>
      </c>
      <c r="D146" s="21"/>
      <c r="E146" s="21"/>
      <c r="F146" s="22"/>
      <c r="G146" s="22"/>
      <c r="H146" s="23">
        <f t="shared" si="30"/>
        <v>0</v>
      </c>
      <c r="I146" s="24"/>
      <c r="J146" s="24"/>
      <c r="K146" s="25" t="s">
        <v>44</v>
      </c>
      <c r="L146" s="26">
        <f t="shared" si="31"/>
        <v>0</v>
      </c>
      <c r="M146" s="93"/>
      <c r="N146" s="22"/>
      <c r="O146" s="7"/>
      <c r="P146" s="7"/>
      <c r="Q146" s="7"/>
      <c r="R146" s="7"/>
      <c r="S146" s="7"/>
      <c r="T146" s="7"/>
      <c r="U146" s="7"/>
      <c r="V146" s="7"/>
      <c r="W146" s="7"/>
      <c r="X146" s="7"/>
      <c r="Y146" s="7"/>
      <c r="Z146" s="7"/>
      <c r="AA146" s="7"/>
    </row>
    <row r="147" spans="1:27" ht="15" customHeight="1" x14ac:dyDescent="0.2">
      <c r="A147" s="7"/>
      <c r="B147" s="27" t="s">
        <v>373</v>
      </c>
      <c r="C147" s="29" t="s">
        <v>374</v>
      </c>
      <c r="D147" s="51"/>
      <c r="E147" s="29"/>
      <c r="F147" s="29"/>
      <c r="G147" s="29"/>
      <c r="H147" s="29"/>
      <c r="I147" s="29"/>
      <c r="J147" s="29"/>
      <c r="K147" s="29"/>
      <c r="L147" s="29"/>
      <c r="M147" s="29"/>
      <c r="N147" s="29"/>
      <c r="O147" s="7"/>
      <c r="P147" s="7"/>
      <c r="Q147" s="7"/>
      <c r="R147" s="7"/>
      <c r="S147" s="7"/>
      <c r="T147" s="7"/>
      <c r="U147" s="7"/>
      <c r="V147" s="7"/>
      <c r="W147" s="7"/>
      <c r="X147" s="7"/>
      <c r="Y147" s="7"/>
      <c r="Z147" s="7"/>
      <c r="AA147" s="7"/>
    </row>
    <row r="148" spans="1:27" ht="37.5" customHeight="1" x14ac:dyDescent="0.2">
      <c r="A148" s="7"/>
      <c r="B148" s="23" t="s">
        <v>375</v>
      </c>
      <c r="C148" s="21" t="s">
        <v>376</v>
      </c>
      <c r="D148" s="21"/>
      <c r="E148" s="21"/>
      <c r="F148" s="22"/>
      <c r="G148" s="22"/>
      <c r="H148" s="23">
        <f t="shared" ref="H148:H156" si="32">NETWORKDAYS(I148,J148)</f>
        <v>0</v>
      </c>
      <c r="I148" s="24"/>
      <c r="J148" s="24"/>
      <c r="K148" s="25" t="s">
        <v>44</v>
      </c>
      <c r="L148" s="26">
        <f t="shared" ref="L148:L156" si="33">IF(K148="Terminada",100,0)</f>
        <v>0</v>
      </c>
      <c r="M148" s="91">
        <f>AVERAGE(L148:L156)</f>
        <v>0</v>
      </c>
      <c r="N148" s="22"/>
      <c r="O148" s="7"/>
      <c r="P148" s="7"/>
      <c r="Q148" s="7"/>
      <c r="R148" s="7"/>
      <c r="S148" s="7"/>
      <c r="T148" s="7"/>
      <c r="U148" s="7"/>
      <c r="V148" s="7"/>
      <c r="W148" s="7"/>
      <c r="X148" s="7"/>
      <c r="Y148" s="7"/>
      <c r="Z148" s="7"/>
      <c r="AA148" s="7"/>
    </row>
    <row r="149" spans="1:27" ht="15.75" customHeight="1" x14ac:dyDescent="0.2">
      <c r="A149" s="7"/>
      <c r="B149" s="23" t="s">
        <v>377</v>
      </c>
      <c r="C149" s="21" t="s">
        <v>378</v>
      </c>
      <c r="D149" s="21"/>
      <c r="E149" s="21"/>
      <c r="F149" s="22"/>
      <c r="G149" s="22"/>
      <c r="H149" s="23">
        <f t="shared" si="32"/>
        <v>0</v>
      </c>
      <c r="I149" s="24"/>
      <c r="J149" s="24"/>
      <c r="K149" s="25" t="s">
        <v>44</v>
      </c>
      <c r="L149" s="26">
        <f t="shared" si="33"/>
        <v>0</v>
      </c>
      <c r="M149" s="92"/>
      <c r="N149" s="22"/>
      <c r="O149" s="7"/>
      <c r="P149" s="7"/>
      <c r="Q149" s="7"/>
      <c r="R149" s="7"/>
      <c r="S149" s="7"/>
      <c r="T149" s="7"/>
      <c r="U149" s="7"/>
      <c r="V149" s="7"/>
      <c r="W149" s="7"/>
      <c r="X149" s="7"/>
      <c r="Y149" s="7"/>
      <c r="Z149" s="7"/>
      <c r="AA149" s="7"/>
    </row>
    <row r="150" spans="1:27" ht="60" x14ac:dyDescent="0.2">
      <c r="A150" s="7"/>
      <c r="B150" s="91" t="s">
        <v>379</v>
      </c>
      <c r="C150" s="21" t="s">
        <v>380</v>
      </c>
      <c r="D150" s="21"/>
      <c r="E150" s="21"/>
      <c r="F150" s="22"/>
      <c r="G150" s="22"/>
      <c r="H150" s="23">
        <f t="shared" si="32"/>
        <v>0</v>
      </c>
      <c r="I150" s="24"/>
      <c r="J150" s="24"/>
      <c r="K150" s="25" t="s">
        <v>44</v>
      </c>
      <c r="L150" s="26">
        <f t="shared" si="33"/>
        <v>0</v>
      </c>
      <c r="M150" s="92"/>
      <c r="N150" s="22"/>
      <c r="O150" s="7"/>
      <c r="P150" s="7"/>
      <c r="Q150" s="7"/>
      <c r="R150" s="7"/>
      <c r="S150" s="7"/>
      <c r="T150" s="7"/>
      <c r="U150" s="7"/>
      <c r="V150" s="7"/>
      <c r="W150" s="7"/>
      <c r="X150" s="7"/>
      <c r="Y150" s="7"/>
      <c r="Z150" s="7"/>
      <c r="AA150" s="7"/>
    </row>
    <row r="151" spans="1:27" ht="30" x14ac:dyDescent="0.2">
      <c r="A151" s="7"/>
      <c r="B151" s="92"/>
      <c r="C151" s="21" t="s">
        <v>381</v>
      </c>
      <c r="D151" s="21"/>
      <c r="E151" s="21"/>
      <c r="F151" s="22"/>
      <c r="G151" s="22"/>
      <c r="H151" s="23">
        <f t="shared" si="32"/>
        <v>0</v>
      </c>
      <c r="I151" s="24"/>
      <c r="J151" s="24"/>
      <c r="K151" s="25" t="s">
        <v>44</v>
      </c>
      <c r="L151" s="26">
        <f t="shared" si="33"/>
        <v>0</v>
      </c>
      <c r="M151" s="92"/>
      <c r="N151" s="22"/>
      <c r="O151" s="7"/>
      <c r="P151" s="7"/>
      <c r="Q151" s="7"/>
      <c r="R151" s="7"/>
      <c r="S151" s="7"/>
      <c r="T151" s="7"/>
      <c r="U151" s="7"/>
      <c r="V151" s="7"/>
      <c r="W151" s="7"/>
      <c r="X151" s="7"/>
      <c r="Y151" s="7"/>
      <c r="Z151" s="7"/>
      <c r="AA151" s="7"/>
    </row>
    <row r="152" spans="1:27" x14ac:dyDescent="0.2">
      <c r="A152" s="7"/>
      <c r="B152" s="93"/>
      <c r="C152" s="21" t="s">
        <v>382</v>
      </c>
      <c r="D152" s="21"/>
      <c r="E152" s="21"/>
      <c r="F152" s="22"/>
      <c r="G152" s="22"/>
      <c r="H152" s="23">
        <f t="shared" si="32"/>
        <v>0</v>
      </c>
      <c r="I152" s="24"/>
      <c r="J152" s="24"/>
      <c r="K152" s="25" t="s">
        <v>44</v>
      </c>
      <c r="L152" s="26">
        <f t="shared" si="33"/>
        <v>0</v>
      </c>
      <c r="M152" s="92"/>
      <c r="N152" s="22"/>
      <c r="O152" s="7"/>
      <c r="P152" s="7"/>
      <c r="Q152" s="7"/>
      <c r="R152" s="7"/>
      <c r="S152" s="7"/>
      <c r="T152" s="7"/>
      <c r="U152" s="7"/>
      <c r="V152" s="7"/>
      <c r="W152" s="7"/>
      <c r="X152" s="7"/>
      <c r="Y152" s="7"/>
      <c r="Z152" s="7"/>
      <c r="AA152" s="7"/>
    </row>
    <row r="153" spans="1:27" ht="30" x14ac:dyDescent="0.2">
      <c r="A153" s="7"/>
      <c r="B153" s="23" t="s">
        <v>383</v>
      </c>
      <c r="C153" s="21" t="s">
        <v>384</v>
      </c>
      <c r="D153" s="21"/>
      <c r="E153" s="21"/>
      <c r="F153" s="22"/>
      <c r="G153" s="22"/>
      <c r="H153" s="23">
        <f t="shared" si="32"/>
        <v>0</v>
      </c>
      <c r="I153" s="24"/>
      <c r="J153" s="24"/>
      <c r="K153" s="25" t="s">
        <v>44</v>
      </c>
      <c r="L153" s="26">
        <f t="shared" si="33"/>
        <v>0</v>
      </c>
      <c r="M153" s="92"/>
      <c r="N153" s="22"/>
      <c r="O153" s="7"/>
      <c r="P153" s="7"/>
      <c r="Q153" s="7"/>
      <c r="R153" s="7"/>
      <c r="S153" s="7"/>
      <c r="T153" s="7"/>
      <c r="U153" s="7"/>
      <c r="V153" s="7"/>
      <c r="W153" s="7"/>
      <c r="X153" s="7"/>
      <c r="Y153" s="7"/>
      <c r="Z153" s="7"/>
      <c r="AA153" s="7"/>
    </row>
    <row r="154" spans="1:27" ht="45" x14ac:dyDescent="0.2">
      <c r="A154" s="7"/>
      <c r="B154" s="23" t="s">
        <v>385</v>
      </c>
      <c r="C154" s="21" t="s">
        <v>386</v>
      </c>
      <c r="D154" s="21"/>
      <c r="E154" s="21"/>
      <c r="F154" s="22"/>
      <c r="G154" s="22"/>
      <c r="H154" s="23">
        <f t="shared" si="32"/>
        <v>0</v>
      </c>
      <c r="I154" s="24"/>
      <c r="J154" s="24"/>
      <c r="K154" s="25" t="s">
        <v>44</v>
      </c>
      <c r="L154" s="26">
        <f t="shared" si="33"/>
        <v>0</v>
      </c>
      <c r="M154" s="92"/>
      <c r="N154" s="22"/>
      <c r="O154" s="7"/>
      <c r="P154" s="7"/>
      <c r="Q154" s="7"/>
      <c r="R154" s="7"/>
      <c r="S154" s="7"/>
      <c r="T154" s="7"/>
      <c r="U154" s="7"/>
      <c r="V154" s="7"/>
      <c r="W154" s="7"/>
      <c r="X154" s="7"/>
      <c r="Y154" s="7"/>
      <c r="Z154" s="7"/>
      <c r="AA154" s="7"/>
    </row>
    <row r="155" spans="1:27" ht="60" x14ac:dyDescent="0.2">
      <c r="A155" s="7"/>
      <c r="B155" s="23" t="s">
        <v>387</v>
      </c>
      <c r="C155" s="21" t="s">
        <v>388</v>
      </c>
      <c r="D155" s="21"/>
      <c r="E155" s="21"/>
      <c r="F155" s="22"/>
      <c r="G155" s="22"/>
      <c r="H155" s="23">
        <f t="shared" si="32"/>
        <v>0</v>
      </c>
      <c r="I155" s="24"/>
      <c r="J155" s="24"/>
      <c r="K155" s="25" t="s">
        <v>44</v>
      </c>
      <c r="L155" s="26">
        <f t="shared" si="33"/>
        <v>0</v>
      </c>
      <c r="M155" s="92"/>
      <c r="N155" s="22"/>
      <c r="O155" s="7"/>
      <c r="P155" s="7"/>
      <c r="Q155" s="7"/>
      <c r="R155" s="7"/>
      <c r="S155" s="7"/>
      <c r="T155" s="7"/>
      <c r="U155" s="7"/>
      <c r="V155" s="7"/>
      <c r="W155" s="7"/>
      <c r="X155" s="7"/>
      <c r="Y155" s="7"/>
      <c r="Z155" s="7"/>
      <c r="AA155" s="7"/>
    </row>
    <row r="156" spans="1:27" ht="30" x14ac:dyDescent="0.2">
      <c r="A156" s="7"/>
      <c r="B156" s="23" t="s">
        <v>389</v>
      </c>
      <c r="C156" s="21" t="s">
        <v>390</v>
      </c>
      <c r="D156" s="21"/>
      <c r="E156" s="21"/>
      <c r="F156" s="22"/>
      <c r="G156" s="22"/>
      <c r="H156" s="23">
        <f t="shared" si="32"/>
        <v>0</v>
      </c>
      <c r="I156" s="24"/>
      <c r="J156" s="24"/>
      <c r="K156" s="25" t="s">
        <v>44</v>
      </c>
      <c r="L156" s="26">
        <f t="shared" si="33"/>
        <v>0</v>
      </c>
      <c r="M156" s="93"/>
      <c r="N156" s="22"/>
      <c r="O156" s="7"/>
      <c r="P156" s="7"/>
      <c r="Q156" s="7"/>
      <c r="R156" s="7"/>
      <c r="S156" s="7"/>
      <c r="T156" s="7"/>
      <c r="U156" s="7"/>
      <c r="V156" s="7"/>
      <c r="W156" s="7"/>
      <c r="X156" s="7"/>
      <c r="Y156" s="7"/>
      <c r="Z156" s="7"/>
      <c r="AA156" s="7"/>
    </row>
    <row r="157" spans="1:27" x14ac:dyDescent="0.2">
      <c r="A157" s="7"/>
      <c r="B157" s="27" t="s">
        <v>391</v>
      </c>
      <c r="C157" s="29" t="s">
        <v>392</v>
      </c>
      <c r="D157" s="51"/>
      <c r="E157" s="29"/>
      <c r="F157" s="29"/>
      <c r="G157" s="29"/>
      <c r="H157" s="29"/>
      <c r="I157" s="29"/>
      <c r="J157" s="29"/>
      <c r="K157" s="29"/>
      <c r="L157" s="29"/>
      <c r="M157" s="29"/>
      <c r="N157" s="29"/>
      <c r="O157" s="7"/>
      <c r="P157" s="7"/>
      <c r="Q157" s="7"/>
      <c r="R157" s="7"/>
      <c r="S157" s="7"/>
      <c r="T157" s="7"/>
      <c r="U157" s="7"/>
      <c r="V157" s="7"/>
      <c r="W157" s="7"/>
      <c r="X157" s="7"/>
      <c r="Y157" s="7"/>
      <c r="Z157" s="7"/>
      <c r="AA157" s="7"/>
    </row>
    <row r="158" spans="1:27" ht="90" x14ac:dyDescent="0.2">
      <c r="A158" s="7"/>
      <c r="B158" s="91" t="s">
        <v>393</v>
      </c>
      <c r="C158" s="21" t="s">
        <v>394</v>
      </c>
      <c r="D158" s="21"/>
      <c r="E158" s="21"/>
      <c r="F158" s="22"/>
      <c r="G158" s="22"/>
      <c r="H158" s="23">
        <f t="shared" ref="H158:H166" si="34">NETWORKDAYS(I158,J158)</f>
        <v>0</v>
      </c>
      <c r="I158" s="24"/>
      <c r="J158" s="24"/>
      <c r="K158" s="25" t="s">
        <v>44</v>
      </c>
      <c r="L158" s="26">
        <f t="shared" ref="L158:L166" si="35">IF(K158="Terminada",100,0)</f>
        <v>0</v>
      </c>
      <c r="M158" s="91">
        <f>AVERAGE(L158:L166)</f>
        <v>0</v>
      </c>
      <c r="N158" s="22"/>
      <c r="O158" s="7"/>
      <c r="P158" s="7"/>
      <c r="Q158" s="7"/>
      <c r="R158" s="7"/>
      <c r="S158" s="7"/>
      <c r="T158" s="7"/>
      <c r="U158" s="7"/>
      <c r="V158" s="7"/>
      <c r="W158" s="7"/>
      <c r="X158" s="7"/>
      <c r="Y158" s="7"/>
      <c r="Z158" s="7"/>
      <c r="AA158" s="7"/>
    </row>
    <row r="159" spans="1:27" ht="60" x14ac:dyDescent="0.2">
      <c r="A159" s="7"/>
      <c r="B159" s="92"/>
      <c r="C159" s="21" t="s">
        <v>395</v>
      </c>
      <c r="D159" s="21"/>
      <c r="E159" s="21"/>
      <c r="F159" s="22"/>
      <c r="G159" s="22"/>
      <c r="H159" s="23">
        <f t="shared" si="34"/>
        <v>0</v>
      </c>
      <c r="I159" s="24"/>
      <c r="J159" s="24"/>
      <c r="K159" s="25" t="s">
        <v>44</v>
      </c>
      <c r="L159" s="26">
        <f t="shared" si="35"/>
        <v>0</v>
      </c>
      <c r="M159" s="92"/>
      <c r="N159" s="22"/>
      <c r="O159" s="7"/>
      <c r="P159" s="7"/>
      <c r="Q159" s="7"/>
      <c r="R159" s="7"/>
      <c r="S159" s="7"/>
      <c r="T159" s="7"/>
      <c r="U159" s="7"/>
      <c r="V159" s="7"/>
      <c r="W159" s="7"/>
      <c r="X159" s="7"/>
      <c r="Y159" s="7"/>
      <c r="Z159" s="7"/>
      <c r="AA159" s="7"/>
    </row>
    <row r="160" spans="1:27" ht="45" x14ac:dyDescent="0.2">
      <c r="A160" s="7"/>
      <c r="B160" s="92"/>
      <c r="C160" s="21" t="s">
        <v>396</v>
      </c>
      <c r="D160" s="21"/>
      <c r="E160" s="21"/>
      <c r="F160" s="22"/>
      <c r="G160" s="22"/>
      <c r="H160" s="23">
        <f t="shared" si="34"/>
        <v>0</v>
      </c>
      <c r="I160" s="24"/>
      <c r="J160" s="24"/>
      <c r="K160" s="25" t="s">
        <v>44</v>
      </c>
      <c r="L160" s="26">
        <f t="shared" si="35"/>
        <v>0</v>
      </c>
      <c r="M160" s="92"/>
      <c r="N160" s="22"/>
      <c r="O160" s="7"/>
      <c r="P160" s="7"/>
      <c r="Q160" s="7"/>
      <c r="R160" s="7"/>
      <c r="S160" s="7"/>
      <c r="T160" s="7"/>
      <c r="U160" s="7"/>
      <c r="V160" s="7"/>
      <c r="W160" s="7"/>
      <c r="X160" s="7"/>
      <c r="Y160" s="7"/>
      <c r="Z160" s="7"/>
      <c r="AA160" s="7"/>
    </row>
    <row r="161" spans="1:27" ht="30" x14ac:dyDescent="0.2">
      <c r="A161" s="7"/>
      <c r="B161" s="92"/>
      <c r="C161" s="21" t="s">
        <v>397</v>
      </c>
      <c r="D161" s="21"/>
      <c r="E161" s="21"/>
      <c r="F161" s="22"/>
      <c r="G161" s="22"/>
      <c r="H161" s="23">
        <f t="shared" si="34"/>
        <v>0</v>
      </c>
      <c r="I161" s="24"/>
      <c r="J161" s="24"/>
      <c r="K161" s="25" t="s">
        <v>44</v>
      </c>
      <c r="L161" s="26">
        <f t="shared" si="35"/>
        <v>0</v>
      </c>
      <c r="M161" s="92"/>
      <c r="N161" s="22"/>
      <c r="O161" s="7"/>
      <c r="P161" s="7"/>
      <c r="Q161" s="7"/>
      <c r="R161" s="7"/>
      <c r="S161" s="7"/>
      <c r="T161" s="7"/>
      <c r="U161" s="7"/>
      <c r="V161" s="7"/>
      <c r="W161" s="7"/>
      <c r="X161" s="7"/>
      <c r="Y161" s="7"/>
      <c r="Z161" s="7"/>
      <c r="AA161" s="7"/>
    </row>
    <row r="162" spans="1:27" x14ac:dyDescent="0.2">
      <c r="A162" s="7"/>
      <c r="B162" s="92"/>
      <c r="C162" s="21" t="s">
        <v>398</v>
      </c>
      <c r="D162" s="21"/>
      <c r="E162" s="21"/>
      <c r="F162" s="22"/>
      <c r="G162" s="22"/>
      <c r="H162" s="23">
        <f t="shared" si="34"/>
        <v>0</v>
      </c>
      <c r="I162" s="24"/>
      <c r="J162" s="24"/>
      <c r="K162" s="25" t="s">
        <v>44</v>
      </c>
      <c r="L162" s="26">
        <f t="shared" si="35"/>
        <v>0</v>
      </c>
      <c r="M162" s="92"/>
      <c r="N162" s="22"/>
      <c r="O162" s="7"/>
      <c r="P162" s="7"/>
      <c r="Q162" s="7"/>
      <c r="R162" s="7"/>
      <c r="S162" s="7"/>
      <c r="T162" s="7"/>
      <c r="U162" s="7"/>
      <c r="V162" s="7"/>
      <c r="W162" s="7"/>
      <c r="X162" s="7"/>
      <c r="Y162" s="7"/>
      <c r="Z162" s="7"/>
      <c r="AA162" s="7"/>
    </row>
    <row r="163" spans="1:27" x14ac:dyDescent="0.2">
      <c r="A163" s="7"/>
      <c r="B163" s="92"/>
      <c r="C163" s="21" t="s">
        <v>399</v>
      </c>
      <c r="D163" s="21"/>
      <c r="E163" s="21"/>
      <c r="F163" s="22"/>
      <c r="G163" s="22"/>
      <c r="H163" s="23">
        <f t="shared" si="34"/>
        <v>0</v>
      </c>
      <c r="I163" s="24"/>
      <c r="J163" s="24"/>
      <c r="K163" s="25" t="s">
        <v>44</v>
      </c>
      <c r="L163" s="26">
        <f t="shared" si="35"/>
        <v>0</v>
      </c>
      <c r="M163" s="92"/>
      <c r="N163" s="22"/>
      <c r="O163" s="7"/>
      <c r="P163" s="7"/>
      <c r="Q163" s="7"/>
      <c r="R163" s="7"/>
      <c r="S163" s="7"/>
      <c r="T163" s="7"/>
      <c r="U163" s="7"/>
      <c r="V163" s="7"/>
      <c r="W163" s="7"/>
      <c r="X163" s="7"/>
      <c r="Y163" s="7"/>
      <c r="Z163" s="7"/>
      <c r="AA163" s="7"/>
    </row>
    <row r="164" spans="1:27" x14ac:dyDescent="0.2">
      <c r="A164" s="7"/>
      <c r="B164" s="93"/>
      <c r="C164" s="21" t="s">
        <v>400</v>
      </c>
      <c r="D164" s="21"/>
      <c r="E164" s="21"/>
      <c r="F164" s="22"/>
      <c r="G164" s="22"/>
      <c r="H164" s="23">
        <f t="shared" si="34"/>
        <v>0</v>
      </c>
      <c r="I164" s="24"/>
      <c r="J164" s="24"/>
      <c r="K164" s="25" t="s">
        <v>44</v>
      </c>
      <c r="L164" s="26">
        <f t="shared" si="35"/>
        <v>0</v>
      </c>
      <c r="M164" s="92"/>
      <c r="N164" s="22"/>
      <c r="O164" s="7"/>
      <c r="P164" s="7"/>
      <c r="Q164" s="7"/>
      <c r="R164" s="7"/>
      <c r="S164" s="7"/>
      <c r="T164" s="7"/>
      <c r="U164" s="7"/>
      <c r="V164" s="7"/>
      <c r="W164" s="7"/>
      <c r="X164" s="7"/>
      <c r="Y164" s="7"/>
      <c r="Z164" s="7"/>
      <c r="AA164" s="7"/>
    </row>
    <row r="165" spans="1:27" ht="30" x14ac:dyDescent="0.2">
      <c r="A165" s="7"/>
      <c r="B165" s="23" t="s">
        <v>401</v>
      </c>
      <c r="C165" s="21" t="s">
        <v>402</v>
      </c>
      <c r="D165" s="21"/>
      <c r="E165" s="21"/>
      <c r="F165" s="22"/>
      <c r="G165" s="22"/>
      <c r="H165" s="23">
        <f t="shared" si="34"/>
        <v>0</v>
      </c>
      <c r="I165" s="24"/>
      <c r="J165" s="24"/>
      <c r="K165" s="25" t="s">
        <v>44</v>
      </c>
      <c r="L165" s="26">
        <f t="shared" si="35"/>
        <v>0</v>
      </c>
      <c r="M165" s="92"/>
      <c r="N165" s="22"/>
      <c r="O165" s="7"/>
      <c r="P165" s="7"/>
      <c r="Q165" s="7"/>
      <c r="R165" s="7"/>
      <c r="S165" s="7"/>
      <c r="T165" s="7"/>
      <c r="U165" s="7"/>
      <c r="V165" s="7"/>
      <c r="W165" s="7"/>
      <c r="X165" s="7"/>
      <c r="Y165" s="7"/>
      <c r="Z165" s="7"/>
      <c r="AA165" s="7"/>
    </row>
    <row r="166" spans="1:27" ht="65.25" customHeight="1" x14ac:dyDescent="0.2">
      <c r="A166" s="7"/>
      <c r="B166" s="23" t="s">
        <v>403</v>
      </c>
      <c r="C166" s="21" t="s">
        <v>404</v>
      </c>
      <c r="D166" s="21"/>
      <c r="E166" s="21"/>
      <c r="F166" s="22"/>
      <c r="G166" s="22"/>
      <c r="H166" s="23">
        <f t="shared" si="34"/>
        <v>0</v>
      </c>
      <c r="I166" s="24"/>
      <c r="J166" s="24"/>
      <c r="K166" s="25" t="s">
        <v>44</v>
      </c>
      <c r="L166" s="26">
        <f t="shared" si="35"/>
        <v>0</v>
      </c>
      <c r="M166" s="93"/>
      <c r="N166" s="22"/>
      <c r="O166" s="7"/>
      <c r="P166" s="7"/>
      <c r="Q166" s="7"/>
      <c r="R166" s="7"/>
      <c r="S166" s="7"/>
      <c r="T166" s="7"/>
      <c r="U166" s="7"/>
      <c r="V166" s="7"/>
      <c r="W166" s="7"/>
      <c r="X166" s="7"/>
      <c r="Y166" s="7"/>
      <c r="Z166" s="7"/>
      <c r="AA166" s="7"/>
    </row>
    <row r="167" spans="1:27" ht="15" customHeight="1" x14ac:dyDescent="0.2">
      <c r="A167" s="7"/>
      <c r="B167" s="27" t="s">
        <v>405</v>
      </c>
      <c r="C167" s="29" t="s">
        <v>406</v>
      </c>
      <c r="D167" s="51"/>
      <c r="E167" s="29"/>
      <c r="F167" s="29"/>
      <c r="G167" s="29"/>
      <c r="H167" s="29"/>
      <c r="I167" s="29"/>
      <c r="J167" s="29"/>
      <c r="K167" s="29"/>
      <c r="L167" s="29"/>
      <c r="M167" s="29"/>
      <c r="N167" s="29"/>
      <c r="O167" s="7"/>
      <c r="P167" s="7"/>
      <c r="Q167" s="7"/>
      <c r="R167" s="7"/>
      <c r="S167" s="7"/>
      <c r="T167" s="7"/>
      <c r="U167" s="7"/>
      <c r="V167" s="7"/>
      <c r="W167" s="7"/>
      <c r="X167" s="7"/>
      <c r="Y167" s="7"/>
      <c r="Z167" s="7"/>
      <c r="AA167" s="7"/>
    </row>
    <row r="168" spans="1:27" ht="38.25" customHeight="1" x14ac:dyDescent="0.2">
      <c r="A168" s="7"/>
      <c r="B168" s="23" t="s">
        <v>407</v>
      </c>
      <c r="C168" s="21" t="s">
        <v>408</v>
      </c>
      <c r="D168" s="21"/>
      <c r="E168" s="21"/>
      <c r="F168" s="22"/>
      <c r="G168" s="22"/>
      <c r="H168" s="23">
        <f t="shared" ref="H168:H177" si="36">NETWORKDAYS(I168,J168)</f>
        <v>0</v>
      </c>
      <c r="I168" s="24"/>
      <c r="J168" s="24"/>
      <c r="K168" s="25" t="s">
        <v>44</v>
      </c>
      <c r="L168" s="26">
        <f t="shared" ref="L168:L177" si="37">IF(K168="Terminada",100,0)</f>
        <v>0</v>
      </c>
      <c r="M168" s="91">
        <f>AVERAGE(L168:L177)</f>
        <v>0</v>
      </c>
      <c r="N168" s="22"/>
      <c r="O168" s="7"/>
      <c r="P168" s="7"/>
      <c r="Q168" s="7"/>
      <c r="R168" s="7"/>
      <c r="S168" s="7"/>
      <c r="T168" s="7"/>
      <c r="U168" s="7"/>
      <c r="V168" s="7"/>
      <c r="W168" s="7"/>
      <c r="X168" s="7"/>
      <c r="Y168" s="7"/>
      <c r="Z168" s="7"/>
      <c r="AA168" s="7"/>
    </row>
    <row r="169" spans="1:27" ht="282" customHeight="1" x14ac:dyDescent="0.2">
      <c r="A169" s="7"/>
      <c r="B169" s="23" t="s">
        <v>409</v>
      </c>
      <c r="C169" s="21" t="s">
        <v>410</v>
      </c>
      <c r="D169" s="21"/>
      <c r="E169" s="21"/>
      <c r="F169" s="22"/>
      <c r="G169" s="22"/>
      <c r="H169" s="23">
        <f t="shared" si="36"/>
        <v>0</v>
      </c>
      <c r="I169" s="24"/>
      <c r="J169" s="24"/>
      <c r="K169" s="25" t="s">
        <v>44</v>
      </c>
      <c r="L169" s="26">
        <f t="shared" si="37"/>
        <v>0</v>
      </c>
      <c r="M169" s="92"/>
      <c r="N169" s="22"/>
      <c r="O169" s="7"/>
      <c r="P169" s="7"/>
      <c r="Q169" s="7"/>
      <c r="R169" s="7"/>
      <c r="S169" s="7"/>
      <c r="T169" s="7"/>
      <c r="U169" s="7"/>
      <c r="V169" s="7"/>
      <c r="W169" s="7"/>
      <c r="X169" s="7"/>
      <c r="Y169" s="7"/>
      <c r="Z169" s="7"/>
      <c r="AA169" s="7"/>
    </row>
    <row r="170" spans="1:27" ht="39" customHeight="1" x14ac:dyDescent="0.2">
      <c r="A170" s="7"/>
      <c r="B170" s="91" t="s">
        <v>411</v>
      </c>
      <c r="C170" s="21" t="s">
        <v>412</v>
      </c>
      <c r="D170" s="21"/>
      <c r="E170" s="21"/>
      <c r="F170" s="22"/>
      <c r="G170" s="22"/>
      <c r="H170" s="23">
        <f t="shared" si="36"/>
        <v>0</v>
      </c>
      <c r="I170" s="24"/>
      <c r="J170" s="24"/>
      <c r="K170" s="25" t="s">
        <v>44</v>
      </c>
      <c r="L170" s="26">
        <f t="shared" si="37"/>
        <v>0</v>
      </c>
      <c r="M170" s="92"/>
      <c r="N170" s="22"/>
      <c r="O170" s="7"/>
      <c r="P170" s="7"/>
      <c r="Q170" s="7"/>
      <c r="R170" s="7"/>
      <c r="S170" s="7"/>
      <c r="T170" s="7"/>
      <c r="U170" s="7"/>
      <c r="V170" s="7"/>
      <c r="W170" s="7"/>
      <c r="X170" s="7"/>
      <c r="Y170" s="7"/>
      <c r="Z170" s="7"/>
      <c r="AA170" s="7"/>
    </row>
    <row r="171" spans="1:27" ht="24.75" customHeight="1" x14ac:dyDescent="0.2">
      <c r="A171" s="7"/>
      <c r="B171" s="92"/>
      <c r="C171" s="21" t="s">
        <v>413</v>
      </c>
      <c r="D171" s="21"/>
      <c r="E171" s="21"/>
      <c r="F171" s="22"/>
      <c r="G171" s="22"/>
      <c r="H171" s="23">
        <f t="shared" si="36"/>
        <v>0</v>
      </c>
      <c r="I171" s="24"/>
      <c r="J171" s="24"/>
      <c r="K171" s="25" t="s">
        <v>44</v>
      </c>
      <c r="L171" s="26">
        <f t="shared" si="37"/>
        <v>0</v>
      </c>
      <c r="M171" s="92"/>
      <c r="N171" s="22"/>
      <c r="O171" s="7"/>
      <c r="P171" s="7"/>
      <c r="Q171" s="7"/>
      <c r="R171" s="7"/>
      <c r="S171" s="7"/>
      <c r="T171" s="7"/>
      <c r="U171" s="7"/>
      <c r="V171" s="7"/>
      <c r="W171" s="7"/>
      <c r="X171" s="7"/>
      <c r="Y171" s="7"/>
      <c r="Z171" s="7"/>
      <c r="AA171" s="7"/>
    </row>
    <row r="172" spans="1:27" ht="15.75" customHeight="1" x14ac:dyDescent="0.2">
      <c r="A172" s="7"/>
      <c r="B172" s="92"/>
      <c r="C172" s="21" t="s">
        <v>414</v>
      </c>
      <c r="D172" s="21"/>
      <c r="E172" s="21"/>
      <c r="F172" s="22"/>
      <c r="G172" s="22"/>
      <c r="H172" s="23">
        <f t="shared" si="36"/>
        <v>0</v>
      </c>
      <c r="I172" s="24"/>
      <c r="J172" s="24"/>
      <c r="K172" s="25" t="s">
        <v>44</v>
      </c>
      <c r="L172" s="26">
        <f t="shared" si="37"/>
        <v>0</v>
      </c>
      <c r="M172" s="92"/>
      <c r="N172" s="22"/>
      <c r="O172" s="7"/>
      <c r="P172" s="7"/>
      <c r="Q172" s="7"/>
      <c r="R172" s="7"/>
      <c r="S172" s="7"/>
      <c r="T172" s="7"/>
      <c r="U172" s="7"/>
      <c r="V172" s="7"/>
      <c r="W172" s="7"/>
      <c r="X172" s="7"/>
      <c r="Y172" s="7"/>
      <c r="Z172" s="7"/>
      <c r="AA172" s="7"/>
    </row>
    <row r="173" spans="1:27" ht="39" customHeight="1" x14ac:dyDescent="0.2">
      <c r="A173" s="7"/>
      <c r="B173" s="92"/>
      <c r="C173" s="21" t="s">
        <v>415</v>
      </c>
      <c r="D173" s="21"/>
      <c r="E173" s="21"/>
      <c r="F173" s="22"/>
      <c r="G173" s="22"/>
      <c r="H173" s="23">
        <f t="shared" si="36"/>
        <v>0</v>
      </c>
      <c r="I173" s="24"/>
      <c r="J173" s="24"/>
      <c r="K173" s="25" t="s">
        <v>44</v>
      </c>
      <c r="L173" s="26">
        <f t="shared" si="37"/>
        <v>0</v>
      </c>
      <c r="M173" s="92"/>
      <c r="N173" s="22"/>
      <c r="O173" s="7"/>
      <c r="P173" s="7"/>
      <c r="Q173" s="7"/>
      <c r="R173" s="7"/>
      <c r="S173" s="7"/>
      <c r="T173" s="7"/>
      <c r="U173" s="7"/>
      <c r="V173" s="7"/>
      <c r="W173" s="7"/>
      <c r="X173" s="7"/>
      <c r="Y173" s="7"/>
      <c r="Z173" s="7"/>
      <c r="AA173" s="7"/>
    </row>
    <row r="174" spans="1:27" ht="34.5" customHeight="1" x14ac:dyDescent="0.2">
      <c r="A174" s="7"/>
      <c r="B174" s="93"/>
      <c r="C174" s="21" t="s">
        <v>416</v>
      </c>
      <c r="D174" s="21"/>
      <c r="E174" s="21"/>
      <c r="F174" s="22"/>
      <c r="G174" s="22"/>
      <c r="H174" s="23">
        <f t="shared" si="36"/>
        <v>0</v>
      </c>
      <c r="I174" s="24"/>
      <c r="J174" s="24"/>
      <c r="K174" s="25" t="s">
        <v>44</v>
      </c>
      <c r="L174" s="26">
        <f t="shared" si="37"/>
        <v>0</v>
      </c>
      <c r="M174" s="92"/>
      <c r="N174" s="22"/>
      <c r="O174" s="7"/>
      <c r="P174" s="7"/>
      <c r="Q174" s="7"/>
      <c r="R174" s="7"/>
      <c r="S174" s="7"/>
      <c r="T174" s="7"/>
      <c r="U174" s="7"/>
      <c r="V174" s="7"/>
      <c r="W174" s="7"/>
      <c r="X174" s="7"/>
      <c r="Y174" s="7"/>
      <c r="Z174" s="7"/>
      <c r="AA174" s="7"/>
    </row>
    <row r="175" spans="1:27" ht="63" customHeight="1" x14ac:dyDescent="0.2">
      <c r="A175" s="7"/>
      <c r="B175" s="23" t="s">
        <v>417</v>
      </c>
      <c r="C175" s="21" t="s">
        <v>418</v>
      </c>
      <c r="D175" s="21"/>
      <c r="E175" s="21"/>
      <c r="F175" s="22"/>
      <c r="G175" s="22"/>
      <c r="H175" s="23">
        <f t="shared" si="36"/>
        <v>0</v>
      </c>
      <c r="I175" s="24"/>
      <c r="J175" s="24"/>
      <c r="K175" s="25" t="s">
        <v>44</v>
      </c>
      <c r="L175" s="26">
        <f t="shared" si="37"/>
        <v>0</v>
      </c>
      <c r="M175" s="92"/>
      <c r="N175" s="22"/>
      <c r="O175" s="7"/>
      <c r="P175" s="7"/>
      <c r="Q175" s="7"/>
      <c r="R175" s="7"/>
      <c r="S175" s="7"/>
      <c r="T175" s="7"/>
      <c r="U175" s="7"/>
      <c r="V175" s="7"/>
      <c r="W175" s="7"/>
      <c r="X175" s="7"/>
      <c r="Y175" s="7"/>
      <c r="Z175" s="7"/>
      <c r="AA175" s="7"/>
    </row>
    <row r="176" spans="1:27" ht="48.75" customHeight="1" x14ac:dyDescent="0.2">
      <c r="A176" s="7"/>
      <c r="B176" s="23" t="s">
        <v>419</v>
      </c>
      <c r="C176" s="21" t="s">
        <v>420</v>
      </c>
      <c r="D176" s="21"/>
      <c r="E176" s="21"/>
      <c r="F176" s="22"/>
      <c r="G176" s="22"/>
      <c r="H176" s="23">
        <f t="shared" si="36"/>
        <v>0</v>
      </c>
      <c r="I176" s="24"/>
      <c r="J176" s="24"/>
      <c r="K176" s="25" t="s">
        <v>44</v>
      </c>
      <c r="L176" s="26">
        <f t="shared" si="37"/>
        <v>0</v>
      </c>
      <c r="M176" s="92"/>
      <c r="N176" s="22"/>
      <c r="O176" s="7"/>
      <c r="P176" s="7"/>
      <c r="Q176" s="7"/>
      <c r="R176" s="7"/>
      <c r="S176" s="7"/>
      <c r="T176" s="7"/>
      <c r="U176" s="7"/>
      <c r="V176" s="7"/>
      <c r="W176" s="7"/>
      <c r="X176" s="7"/>
      <c r="Y176" s="7"/>
      <c r="Z176" s="7"/>
      <c r="AA176" s="7"/>
    </row>
    <row r="177" spans="1:27" ht="35.25" customHeight="1" x14ac:dyDescent="0.2">
      <c r="A177" s="7"/>
      <c r="B177" s="23" t="s">
        <v>421</v>
      </c>
      <c r="C177" s="21" t="s">
        <v>422</v>
      </c>
      <c r="D177" s="21"/>
      <c r="E177" s="21"/>
      <c r="F177" s="22"/>
      <c r="G177" s="22"/>
      <c r="H177" s="23">
        <f t="shared" si="36"/>
        <v>0</v>
      </c>
      <c r="I177" s="24"/>
      <c r="J177" s="24"/>
      <c r="K177" s="25" t="s">
        <v>44</v>
      </c>
      <c r="L177" s="23">
        <f t="shared" si="37"/>
        <v>0</v>
      </c>
      <c r="M177" s="93"/>
      <c r="N177" s="22"/>
      <c r="O177" s="7"/>
      <c r="P177" s="7"/>
      <c r="Q177" s="7"/>
      <c r="R177" s="7"/>
      <c r="S177" s="7"/>
      <c r="T177" s="7"/>
      <c r="U177" s="7"/>
      <c r="V177" s="7"/>
      <c r="W177" s="7"/>
      <c r="X177" s="7"/>
      <c r="Y177" s="7"/>
      <c r="Z177" s="7"/>
      <c r="AA177" s="7"/>
    </row>
    <row r="178" spans="1:27" ht="15.75" customHeight="1" x14ac:dyDescent="0.2">
      <c r="A178" s="7"/>
      <c r="B178" s="31" t="s">
        <v>42</v>
      </c>
      <c r="C178" s="31">
        <f>COUNTA(C15:C27,C30:C36,C38:C45,C47:C58,C60:C63,C65:C66,C68:C70,C72:C87,C90:C92,C94:C110,C112:C117,C119:C126,C128:C133,C135:C138,C140:C142,C144:C146,C148:C156,C158:C166,C168:C177)</f>
        <v>142</v>
      </c>
      <c r="D178" s="31"/>
      <c r="E178" s="31"/>
      <c r="F178" s="31"/>
      <c r="G178" s="31"/>
      <c r="H178" s="31"/>
      <c r="I178" s="31"/>
      <c r="J178" s="31"/>
      <c r="K178" s="31"/>
      <c r="L178" s="31"/>
      <c r="M178" s="32">
        <f>AVERAGE(M168,M158,M148,M144,M140,M135,M128,M119,M112,M94,M90,M72,M68,M65,M60,M47,M38,M30,M15)</f>
        <v>0</v>
      </c>
      <c r="N178" s="7"/>
      <c r="O178" s="7"/>
      <c r="P178" s="7"/>
      <c r="Q178" s="7"/>
      <c r="R178" s="7"/>
      <c r="S178" s="7"/>
      <c r="T178" s="7"/>
      <c r="U178" s="7"/>
      <c r="V178" s="7"/>
      <c r="W178" s="7"/>
      <c r="X178" s="7"/>
      <c r="Y178" s="7"/>
      <c r="Z178" s="7"/>
      <c r="AA178" s="7"/>
    </row>
    <row r="179" spans="1:27" ht="15.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1:27" ht="15.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ht="15.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ht="15.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ht="15.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ht="15.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ht="15.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ht="15.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ht="15.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ht="15.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27" ht="15.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27" ht="15.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27" ht="15.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27" ht="15.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1:27" ht="15.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1:27" ht="15.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1:27" ht="15.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1:27" ht="15.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1:27" ht="15.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1:27" ht="15.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1:27" ht="15.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1:27" ht="15.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1:27" ht="15.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1:27" ht="15.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1:27" ht="15.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1:27" ht="15.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1:27" ht="15.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1:27" ht="15.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1:27" ht="15.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1:27" ht="15.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1:27" ht="15.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1:27" ht="15.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1:27" ht="15.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1:27" ht="15.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1:27" ht="15.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1:27" ht="15.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1:27" ht="15.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1:27" ht="15.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1:27" ht="15.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1:27" ht="15.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1:27" ht="15.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1:27" ht="15.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1:27" ht="15.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1:27" ht="15.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ht="15.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ht="15.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ht="15.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ht="15.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ht="15.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5.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5.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1:27" ht="15.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ht="15.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1:27" ht="15.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1:27" ht="15.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ht="15.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ht="15.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ht="15.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1:27" ht="15.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ht="15.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ht="15.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ht="15.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ht="15.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ht="15.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5.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5.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1:27" ht="15.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ht="15.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ht="15.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1:27" ht="15.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1:27" ht="15.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ht="15.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1:27" ht="15.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ht="15.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ht="15.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ht="15.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ht="15.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5.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5.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1:27" ht="15.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5.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5.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5.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5.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5.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5.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5.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5.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5.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5.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5.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5.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5.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5.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5.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5.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5.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5.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5.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5.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5.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5.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5.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5.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5.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5.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5.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5.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5.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5.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5.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5.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5.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5.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5.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5.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5.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5.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5.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5.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5.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5.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5.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5.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5.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5.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5.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5.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5.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5.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5.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5.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5.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5.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5.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5.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5.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5.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5.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5.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5.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5.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5.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5.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5.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5.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5.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5.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5.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5.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5.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5.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5.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5.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5.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5.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5.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5.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5.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5.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5.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5.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5.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5.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5.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5.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5.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5.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5.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5.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5.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5.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5.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5.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5.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5.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5.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5.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5.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5.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5.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5.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5.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5.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5.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5.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5.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5.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5.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5.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5.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5.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5.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5.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5.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5.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5.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5.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5.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5.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5.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5.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5.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5.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5.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5.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5.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5.75" customHeight="1" x14ac:dyDescent="0.2">
      <c r="A386" s="7"/>
      <c r="B386" s="7"/>
      <c r="C386" s="33" t="s">
        <v>23</v>
      </c>
      <c r="D386" s="33"/>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5.75" customHeight="1" x14ac:dyDescent="0.2">
      <c r="A387" s="7"/>
      <c r="B387" s="7"/>
      <c r="C387" s="33" t="s">
        <v>43</v>
      </c>
      <c r="D387" s="33"/>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5.75" customHeight="1" x14ac:dyDescent="0.2">
      <c r="A388" s="7"/>
      <c r="B388" s="7"/>
      <c r="C388" s="33" t="s">
        <v>44</v>
      </c>
      <c r="D388" s="33"/>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5.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5.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5.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5.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5.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5.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5.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5.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5.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5.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5.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5.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5.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5.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5.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5.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5.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5.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5.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5.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5.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5.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5.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5.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5.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5.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5.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5.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5.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5.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1:27" ht="15.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1:27" ht="15.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1:27" ht="15.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1:27" ht="15.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1:27" ht="15.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1:27" ht="15.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1:27" ht="15.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1:27" ht="15.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1:27" ht="15.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1:27" ht="15.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1:27" ht="15.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1:27" ht="15.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1:27" ht="15.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1:27" ht="15.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1:27" ht="15.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1:27" ht="15.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1:27" ht="15.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1:27" ht="15.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1:27" ht="15.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1:27" ht="15.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1:27" ht="15.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1:27" ht="15.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1:27" ht="15.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1:27" ht="15.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1:27" ht="15.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1:27" ht="15.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1:27" ht="15.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1:27" ht="15.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1:27" ht="15.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1:27" ht="15.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1:27" ht="15.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1:27" ht="15.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1:27" ht="15.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1:27" ht="15.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1:27" ht="15.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1:27" ht="15.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1:27" ht="15.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1:27" ht="15.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1:27" ht="15.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1:27" ht="15.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1:27" ht="15.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1:27" ht="15.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1:27" ht="15.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1:27" ht="15.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1:27" ht="15.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1:27" ht="15.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1:27" ht="15.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1:27" ht="15.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1:27" ht="15.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1:27" ht="15.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1:27" ht="15.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1:27" ht="15.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1:27" ht="15.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1:27" ht="15.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1:27" ht="15.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1:27" ht="15.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1:27" ht="15.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1:27" ht="15.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1:27" ht="15.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1:27" ht="15.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1:27" ht="15.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1:27" ht="15.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1:27" ht="15.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1:27" ht="15.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1:27" ht="15.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1:27" ht="15.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1:27" ht="15.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1:27" ht="15.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1:27" ht="15.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1:27" ht="15.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1:27" ht="15.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1:27" ht="15.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1:27" ht="15.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1:27" ht="15.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1:27" ht="15.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1:27" ht="15.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1:27" ht="15.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1:27" ht="15.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1:27" ht="15.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1:27" ht="15.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1:27" ht="15.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1:27" ht="15.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1:27" ht="15.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1:27" ht="15.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1:27" ht="15.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1:27" ht="15.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1:27" ht="15.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1:27" ht="15.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1:27" ht="15.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1:27" ht="15.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1:27" ht="15.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1:27" ht="15.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1:27" ht="15.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1:27" ht="15.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1:27" ht="15.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1:27" ht="15.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1:27" ht="15.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1:27" ht="15.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1:27" ht="15.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1:27" ht="15.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1:27" ht="15.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1:27" ht="15.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1:27" ht="15.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1:27" ht="15.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1:27" ht="15.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1:27" ht="15.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1:27" ht="15.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1:27" ht="15.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1:27" ht="15.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1:27" ht="15.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1:27" ht="15.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1:27" ht="15.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1:27" ht="15.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1:27" ht="15.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1:27" ht="15.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1:27" ht="15.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1:27" ht="15.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1:27" ht="15.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1:27" ht="15.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1:27" ht="15.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1:27" ht="15.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1:27" ht="15.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1:27" ht="15.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1:27" ht="15.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1:27" ht="15.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1:27" ht="15.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1:27" ht="15.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1:27" ht="15.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1:27" ht="15.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1:27" ht="15.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1:27" ht="15.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1:27" ht="15.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1:27" ht="15.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1:27" ht="15.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1:27" ht="15.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1:27" ht="15.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1:27" ht="15.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1:27" ht="15.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1:27" ht="15.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1:27" ht="15.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1:27" ht="15.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1:27" ht="15.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1:27" ht="15.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1:27" ht="15.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1:27" ht="15.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1:27" ht="15.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1:27" ht="15.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1:27" ht="15.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1:27" ht="15.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1:27" ht="15.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1:27" ht="15.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1:27" ht="15.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1:27" ht="15.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1:27" ht="15.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1:27" ht="15.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1:27" ht="15.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1:27" ht="15.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1:27" ht="15.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1:27" ht="15.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1:27" ht="15.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1:27" ht="15.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1:27" ht="15.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1:27" ht="15.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1:27" ht="15.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1:27" ht="15.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1:27" ht="15.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1:27" ht="15.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1:27" ht="15.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1:27" ht="15.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1:27" ht="15.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1:27" ht="15.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1:27" ht="15.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1:27" ht="15.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1:27" ht="15.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1:27" ht="15.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1:27" ht="15.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1:27" ht="15.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1:27" ht="15.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1:27" ht="15.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1:27" ht="15.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1:27" ht="15.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1:27" ht="15.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1:27" ht="15.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1:27" ht="15.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1:27" ht="15.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1:27" ht="15.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1:27" ht="15.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1:27" ht="15.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1:27" ht="15.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1:27" ht="15.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1:27" ht="15.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1:27" ht="15.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1:27" ht="15.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1:27" ht="15.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1:27" ht="15.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1:27" ht="15.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1:27" ht="15.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1:27" ht="15.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1:27" ht="15.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1:27" ht="15.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1:27" ht="15.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1:27" ht="15.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1:27" ht="15.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1:27" ht="15.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1:27" ht="15.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1:27" ht="15.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1:27" ht="15.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1:27" ht="15.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1:27" ht="15.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1:27" ht="15.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1:27" ht="15.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1:27" ht="15.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1:27" ht="15.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1:27" ht="15.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1:27" ht="15.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1:27" ht="15.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1:27" ht="15.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1:27" ht="15.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1:27" ht="15.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1:27" ht="15.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1:27" ht="15.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1:27" ht="15.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1:27" ht="15.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1:27" ht="15.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1:27" ht="15.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1:27" ht="15.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1:27" ht="15.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1:27" ht="15.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1:27" ht="15.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1:27" ht="15.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1:27" ht="15.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1:27" ht="15.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1:27" ht="15.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1:27" ht="15.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1:27" ht="15.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1:27" ht="15.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1:27" ht="15.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1:27" ht="15.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1:27" ht="15.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1:27" ht="15.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1:27" ht="15.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1:27" ht="15.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1:27" ht="15.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1:27" ht="15.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1:27" ht="15.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1:27" ht="15.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1:27" ht="15.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1:27" ht="15.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1:27" ht="15.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1:27" ht="15.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1:27" ht="15.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1:27" ht="15.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1:27" ht="15.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1:27" ht="15.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1:27" ht="15.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1:27" ht="15.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1:27" ht="15.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1:27" ht="15.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1:27" ht="15.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1:27" ht="15.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1:27" ht="15.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1:27" ht="15.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1:27" ht="15.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1:27" ht="15.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1:27" ht="15.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1:27" ht="15.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1:27" ht="15.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1:27" ht="15.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1:27" ht="15.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1:27" ht="15.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1:27" ht="15.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1:27" ht="15.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1:27" ht="15.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1:27" ht="15.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1:27" ht="15.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1:27" ht="15.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1:27" ht="15.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1:27" ht="15.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1:27" ht="15.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1:27" ht="15.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1:27" ht="15.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1:27" ht="15.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1:27" ht="15.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1:27" ht="15.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1:27" ht="15.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1:27" ht="15.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1:27" ht="15.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1:27" ht="15.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1:27" ht="15.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1:27" ht="15.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1:27" ht="15.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1:27" ht="15.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1:27" ht="15.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1:27" ht="15.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1:27" ht="15.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1:27" ht="15.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1:27" ht="15.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1:27" ht="15.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1:27" ht="15.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1:27" ht="15.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1:27" ht="15.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1:27" ht="15.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1:27" ht="15.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1:27" ht="15.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1:27" ht="15.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1:27" ht="15.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1:27" ht="15.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1:27" ht="15.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1:27" ht="15.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1:27" ht="15.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1:27" ht="15.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1:27" ht="15.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1:27" ht="15.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1:27" ht="15.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1:27" ht="15.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1:27" ht="15.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1:27" ht="15.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1:27" ht="15.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1:27" ht="15.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1:27" ht="15.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1:27" ht="15.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1:27" ht="15.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1:27" ht="15.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1:27" ht="15.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1:27" ht="15.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1:27" ht="15.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1:27" ht="15.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1:27" ht="15.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1:27" ht="15.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1:27" ht="15.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1:27" ht="15.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1:27" ht="15.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1:27" ht="15.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1:27" ht="15.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1:27" ht="15.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1:27" ht="15.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1:27" ht="15.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1:27" ht="15.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1:27" ht="15.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1:27" ht="15.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1:27" ht="15.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1:27" ht="15.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1:27" ht="15.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1:27" ht="15.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1:27" ht="15.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1:27" ht="15.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1:27" ht="15.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1:27" ht="15.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1:27" ht="15.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1:27" ht="15.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1:27" ht="15.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1:27" ht="15.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1:27" ht="15.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1:27" ht="15.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1:27" ht="15.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1:27" ht="15.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1:27" ht="15.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1:27" ht="15.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1:27" ht="15.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1:27" ht="15.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1:27" ht="15.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1:27" ht="15.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1:27" ht="15.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1:27" ht="15.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1:27" ht="15.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1:27" ht="15.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1:27" ht="15.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1:27" ht="15.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1:27" ht="15.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1:27" ht="15.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1:27" ht="15.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1:27" ht="15.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1:27" ht="15.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1:27" ht="15.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1:27" ht="15.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1:27" ht="15.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1:27" ht="15.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1:27" ht="15.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1:27" ht="15.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1:27" ht="15.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1:27" ht="15.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1:27" ht="15.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1:27" ht="15.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1:27" ht="15.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1:27" ht="15.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1:27" ht="15.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1:27" ht="15.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1:27" ht="15.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1:27" ht="15.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1:27" ht="15.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1:27" ht="15.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1:27" ht="15.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1:27" ht="15.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1:27" ht="15.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1:27" ht="15.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1:27" ht="15.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1:27" ht="15.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1:27" ht="15.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1:27" ht="15.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1:27" ht="15.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1:27" ht="15.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1:27" ht="15.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1:27" ht="15.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1:27" ht="15.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1:27" ht="15.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1:27" ht="15.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1:27" ht="15.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1:27" ht="15.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1:27" ht="15.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1:27" ht="15.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1:27" ht="15.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1:27" ht="15.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1:27" ht="15.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1:27" ht="15.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1:27" ht="15.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1:27" ht="15.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1:27" ht="15.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1:27" ht="15.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1:27" ht="15.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1:27" ht="15.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1:27" ht="15.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1:27" ht="15.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1:27" ht="15.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1:27" ht="15.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1:27" ht="15.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1:27" ht="15.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1:27" ht="15.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1:27" ht="15.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1:27" ht="15.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1:27" ht="15.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1:27" ht="15.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1:27" ht="15.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1:27" ht="15.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1:27" ht="15.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1:27" ht="15.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1:27" ht="15.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1:27" ht="15.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1:27" ht="15.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1:27" ht="15.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1:27" ht="15.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1:27" ht="15.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1:27" ht="15.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1:27" ht="15.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1:27" ht="15.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1:27" ht="15.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1:27" ht="15.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1:27" ht="15.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1:27" ht="15.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1:27" ht="15.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1:27" ht="15.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1:27" ht="15.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1:27" ht="15.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1:27" ht="15.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1:27" ht="15.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1:27" ht="15.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1:27" ht="15.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1:27" ht="15.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1:27" ht="15.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1:27" ht="15.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1:27" ht="15.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1:27" ht="15.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1:27" ht="15.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1:27" ht="15.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1:27" ht="15.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1:27" ht="15.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1:27" ht="15.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1:27" ht="15.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1:27" ht="15.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1:27" ht="15.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1:27" ht="15.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1:27" ht="15.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1:27" ht="15.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1:27" ht="15.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1:27" ht="15.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1:27" ht="15.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1:27" ht="15.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1:27" ht="15.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1:27" ht="15.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1:27" ht="15.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1:27" ht="15.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1:27" ht="15.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1:27" ht="15.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1:27" ht="15.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1:27" ht="15.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1:27" ht="15.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1:27" ht="15.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1:27" ht="15.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1:27" ht="15.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1:27" ht="15.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1:27" ht="15.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1:27" ht="15.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1:27" ht="15.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1:27" ht="15.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1:27" ht="15.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1:27" ht="15.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1:27" ht="15.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1:27" ht="15.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1:27" ht="15.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1:27" ht="15.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1:27" ht="15.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1:27" ht="15.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1:27" ht="15.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1:27" ht="15.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1:27" ht="15.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1:27" ht="15.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1:27" ht="15.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1:27" ht="15.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1:27" ht="15.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1:27" ht="15.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1:27" ht="15.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1:27" ht="15.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1:27" ht="15.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1:27" ht="15.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1:27" ht="15.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1:27" ht="15.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1:27" ht="15.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1:27" ht="15.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1:27" ht="15.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1:27" ht="15.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1:27" ht="15.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1:27" ht="15.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1:27" ht="15.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1:27" ht="15.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1:27" ht="15.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1:27" ht="15.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1:27" ht="15.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1:27" ht="15.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1:27" ht="15.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1:27" ht="15.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1:27" ht="15.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1:27" ht="15.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1:27" ht="15.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1:27" ht="15.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1:27" ht="15.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1:27" ht="15.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1:27" ht="15.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1:27" ht="15.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1:27" ht="15.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1:27" ht="15.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1:27" ht="15.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1:27" ht="15.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1:27" ht="15.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1:27" ht="15.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1:27" ht="15.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1:27" ht="15.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1:27" ht="15.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1:27" ht="15.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1:27" ht="15.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1:27" ht="15.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1:27" ht="15.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1:27" ht="15.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1:27" ht="15.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1:27" ht="15.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1:27" ht="15.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1:27" ht="15.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1:27" ht="15.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1:27" ht="15.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1:27" ht="15.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1:27" ht="15.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1:27" ht="15.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1:27" ht="15.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1:27" ht="15.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1:27" ht="15.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1:27" ht="15.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1:27" ht="15.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1:27" ht="15.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1:27" ht="15.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1:27" ht="15.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1:27" ht="15.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1:27" ht="15.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1:27" ht="15.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1:27" ht="15.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1:27" ht="15.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1:27" ht="15.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1:27" ht="15.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1:27" ht="15.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1:27" ht="15.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1:27" ht="15.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1:27" ht="15.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1:27" ht="15.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1:27" ht="15.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1:27" ht="15.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row r="1001" spans="1:27" ht="15.75" customHeight="1"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row>
  </sheetData>
  <mergeCells count="43">
    <mergeCell ref="B14:N14"/>
    <mergeCell ref="B15:B19"/>
    <mergeCell ref="M15:M27"/>
    <mergeCell ref="C25:C26"/>
    <mergeCell ref="B25:B26"/>
    <mergeCell ref="L25:L26"/>
    <mergeCell ref="J25:J26"/>
    <mergeCell ref="I25:I26"/>
    <mergeCell ref="H25:H26"/>
    <mergeCell ref="G25:G26"/>
    <mergeCell ref="N25:N26"/>
    <mergeCell ref="C3:N5"/>
    <mergeCell ref="M30:M36"/>
    <mergeCell ref="B41:B45"/>
    <mergeCell ref="M38:M45"/>
    <mergeCell ref="M47:M58"/>
    <mergeCell ref="M60:M63"/>
    <mergeCell ref="M65:M66"/>
    <mergeCell ref="M68:M70"/>
    <mergeCell ref="M72:M87"/>
    <mergeCell ref="M90:M92"/>
    <mergeCell ref="B128:B133"/>
    <mergeCell ref="B136:B138"/>
    <mergeCell ref="B150:B152"/>
    <mergeCell ref="B158:B164"/>
    <mergeCell ref="B170:B174"/>
    <mergeCell ref="B48:B50"/>
    <mergeCell ref="B51:B58"/>
    <mergeCell ref="B72:B83"/>
    <mergeCell ref="B84:B86"/>
    <mergeCell ref="B94:B109"/>
    <mergeCell ref="B112:B116"/>
    <mergeCell ref="B119:B124"/>
    <mergeCell ref="M148:M156"/>
    <mergeCell ref="M158:M166"/>
    <mergeCell ref="M168:M177"/>
    <mergeCell ref="M94:M110"/>
    <mergeCell ref="M112:M117"/>
    <mergeCell ref="M119:M126"/>
    <mergeCell ref="M128:M133"/>
    <mergeCell ref="M135:M138"/>
    <mergeCell ref="M140:M142"/>
    <mergeCell ref="M144:M146"/>
  </mergeCells>
  <dataValidations count="2">
    <dataValidation type="list" allowBlank="1" showErrorMessage="1" sqref="K15:K27 K158:K166 K148:K156 K144:K146 K140:K142 K135:K138 K128:K133 K119:K126 K112:K117 K94:K110 K90:K92 K72:K87 K68:K70 K65:K66 K60:K63 K47:K58 K38:K45 K30:K36 K168:K177" xr:uid="{00000000-0002-0000-0400-000000000000}">
      <formula1>$C$386:$C$388</formula1>
    </dataValidation>
    <dataValidation type="list" allowBlank="1" showErrorMessage="1" sqref="K29 K111 K93" xr:uid="{00000000-0002-0000-0400-000001000000}">
      <formula1>$C$101:$C$103</formula1>
    </dataValidation>
  </dataValidations>
  <hyperlinks>
    <hyperlink ref="F26" r:id="rId1" xr:uid="{F2FCBE2C-97B2-42ED-8A3C-FFD8C4F09D82}"/>
  </hyperlinks>
  <pageMargins left="0.7" right="0.7" top="0.75" bottom="0.75" header="0" footer="0"/>
  <pageSetup orientation="landscape"/>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showGridLines="0" topLeftCell="H64" workbookViewId="0">
      <selection activeCell="K68" sqref="K68"/>
    </sheetView>
  </sheetViews>
  <sheetFormatPr baseColWidth="10" defaultColWidth="12.625" defaultRowHeight="15" customHeight="1" x14ac:dyDescent="0.2"/>
  <cols>
    <col min="1" max="1" width="5.375" customWidth="1"/>
    <col min="2" max="2" width="10" customWidth="1"/>
    <col min="3" max="3" width="62.875" customWidth="1"/>
    <col min="4" max="4" width="51.5" customWidth="1"/>
    <col min="5" max="5" width="10.75" customWidth="1"/>
    <col min="6" max="6" width="47" customWidth="1"/>
    <col min="7" max="7" width="23.25" customWidth="1"/>
    <col min="8" max="8" width="13.125" customWidth="1"/>
    <col min="9" max="10" width="14.5" customWidth="1"/>
    <col min="11" max="11" width="14.25" customWidth="1"/>
    <col min="12" max="12" width="11.625" customWidth="1"/>
    <col min="13" max="13" width="11.5" customWidth="1"/>
    <col min="14" max="14" width="46.5" customWidth="1"/>
    <col min="15" max="27" width="9.375" customWidth="1"/>
  </cols>
  <sheetData>
    <row r="1" spans="1:27" x14ac:dyDescent="0.2">
      <c r="A1" s="7"/>
      <c r="B1" s="7"/>
      <c r="C1" s="7"/>
      <c r="D1" s="7"/>
      <c r="E1" s="7"/>
      <c r="F1" s="7"/>
      <c r="G1" s="7"/>
      <c r="H1" s="7"/>
      <c r="I1" s="7"/>
      <c r="J1" s="7"/>
      <c r="K1" s="7"/>
      <c r="L1" s="7"/>
      <c r="M1" s="7"/>
      <c r="N1" s="7"/>
      <c r="O1" s="7"/>
      <c r="P1" s="7"/>
      <c r="Q1" s="7"/>
      <c r="R1" s="7"/>
      <c r="S1" s="7"/>
      <c r="T1" s="7"/>
      <c r="U1" s="7"/>
      <c r="V1" s="7"/>
      <c r="W1" s="7"/>
      <c r="X1" s="7"/>
      <c r="Y1" s="7"/>
      <c r="Z1" s="7"/>
      <c r="AA1" s="7"/>
    </row>
    <row r="2" spans="1:27" x14ac:dyDescent="0.2">
      <c r="A2" s="7"/>
      <c r="B2" s="7"/>
      <c r="C2" s="7"/>
      <c r="D2" s="7"/>
      <c r="E2" s="7"/>
      <c r="F2" s="7"/>
      <c r="G2" s="7"/>
      <c r="H2" s="7"/>
      <c r="I2" s="7"/>
      <c r="J2" s="7"/>
      <c r="K2" s="7"/>
      <c r="L2" s="7"/>
      <c r="M2" s="7"/>
      <c r="N2" s="7"/>
      <c r="O2" s="7"/>
      <c r="P2" s="7"/>
      <c r="Q2" s="7"/>
      <c r="R2" s="7"/>
      <c r="S2" s="7"/>
      <c r="T2" s="7"/>
      <c r="U2" s="7"/>
      <c r="V2" s="7"/>
      <c r="W2" s="7"/>
      <c r="X2" s="7"/>
      <c r="Y2" s="7"/>
      <c r="Z2" s="7"/>
      <c r="AA2" s="7"/>
    </row>
    <row r="3" spans="1:27" ht="15" customHeight="1" x14ac:dyDescent="0.2">
      <c r="A3" s="7"/>
      <c r="B3" s="7"/>
      <c r="C3" s="94" t="s">
        <v>2</v>
      </c>
      <c r="D3" s="94"/>
      <c r="E3" s="94"/>
      <c r="F3" s="94"/>
      <c r="G3" s="94"/>
      <c r="H3" s="94"/>
      <c r="I3" s="94"/>
      <c r="J3" s="94"/>
      <c r="K3" s="94"/>
      <c r="L3" s="94"/>
      <c r="M3" s="94"/>
      <c r="N3" s="94"/>
      <c r="O3" s="7"/>
      <c r="P3" s="7"/>
      <c r="Q3" s="7"/>
      <c r="R3" s="7"/>
      <c r="S3" s="7"/>
      <c r="T3" s="7"/>
      <c r="U3" s="7"/>
      <c r="V3" s="7"/>
      <c r="W3" s="7"/>
      <c r="X3" s="7"/>
      <c r="Y3" s="7"/>
      <c r="Z3" s="7"/>
      <c r="AA3" s="7"/>
    </row>
    <row r="4" spans="1:27" ht="15" customHeight="1" x14ac:dyDescent="0.2">
      <c r="A4" s="7"/>
      <c r="B4" s="7"/>
      <c r="C4" s="94"/>
      <c r="D4" s="94"/>
      <c r="E4" s="94"/>
      <c r="F4" s="94"/>
      <c r="G4" s="94"/>
      <c r="H4" s="94"/>
      <c r="I4" s="94"/>
      <c r="J4" s="94"/>
      <c r="K4" s="94"/>
      <c r="L4" s="94"/>
      <c r="M4" s="94"/>
      <c r="N4" s="94"/>
      <c r="O4" s="7"/>
      <c r="P4" s="7"/>
      <c r="Q4" s="7"/>
      <c r="R4" s="7"/>
      <c r="S4" s="7"/>
      <c r="T4" s="7"/>
      <c r="U4" s="7"/>
      <c r="V4" s="7"/>
      <c r="W4" s="7"/>
      <c r="X4" s="7"/>
      <c r="Y4" s="7"/>
      <c r="Z4" s="7"/>
      <c r="AA4" s="7"/>
    </row>
    <row r="5" spans="1:27" x14ac:dyDescent="0.2">
      <c r="A5" s="7"/>
      <c r="B5" s="7"/>
      <c r="C5" s="94"/>
      <c r="D5" s="94"/>
      <c r="E5" s="94"/>
      <c r="F5" s="94"/>
      <c r="G5" s="94"/>
      <c r="H5" s="94"/>
      <c r="I5" s="94"/>
      <c r="J5" s="94"/>
      <c r="K5" s="94"/>
      <c r="L5" s="94"/>
      <c r="M5" s="94"/>
      <c r="N5" s="94"/>
      <c r="O5" s="7"/>
      <c r="P5" s="7"/>
      <c r="Q5" s="7"/>
      <c r="R5" s="7"/>
      <c r="S5" s="7"/>
      <c r="T5" s="7"/>
      <c r="U5" s="7"/>
      <c r="V5" s="7"/>
      <c r="W5" s="7"/>
      <c r="X5" s="7"/>
      <c r="Y5" s="7"/>
      <c r="Z5" s="7"/>
      <c r="AA5" s="7"/>
    </row>
    <row r="6" spans="1:27" ht="20.25" x14ac:dyDescent="0.2">
      <c r="A6" s="7"/>
      <c r="B6" s="7"/>
      <c r="C6" s="11"/>
      <c r="D6" s="11"/>
      <c r="E6" s="11"/>
      <c r="F6" s="11"/>
      <c r="G6" s="11"/>
      <c r="H6" s="11"/>
      <c r="I6" s="11"/>
      <c r="J6" s="11"/>
      <c r="K6" s="11"/>
      <c r="L6" s="11"/>
      <c r="M6" s="7"/>
      <c r="N6" s="7"/>
      <c r="O6" s="7"/>
      <c r="P6" s="7"/>
      <c r="Q6" s="7"/>
      <c r="R6" s="7"/>
      <c r="S6" s="7"/>
      <c r="T6" s="7"/>
      <c r="U6" s="7"/>
      <c r="V6" s="7"/>
      <c r="W6" s="7"/>
      <c r="X6" s="7"/>
      <c r="Y6" s="7"/>
      <c r="Z6" s="7"/>
      <c r="AA6" s="7"/>
    </row>
    <row r="7" spans="1:27" ht="20.25" x14ac:dyDescent="0.2">
      <c r="A7" s="7"/>
      <c r="B7" s="7"/>
      <c r="C7" s="11"/>
      <c r="D7" s="11"/>
      <c r="E7" s="11"/>
      <c r="F7" s="11"/>
      <c r="G7" s="11"/>
      <c r="H7" s="11"/>
      <c r="I7" s="11"/>
      <c r="J7" s="11"/>
      <c r="K7" s="11"/>
      <c r="L7" s="11"/>
      <c r="M7" s="7"/>
      <c r="N7" s="7"/>
      <c r="O7" s="7"/>
      <c r="P7" s="7"/>
      <c r="Q7" s="7"/>
      <c r="R7" s="7"/>
      <c r="S7" s="7"/>
      <c r="T7" s="7"/>
      <c r="U7" s="7"/>
      <c r="V7" s="7"/>
      <c r="W7" s="7"/>
      <c r="X7" s="7"/>
      <c r="Y7" s="7"/>
      <c r="Z7" s="7"/>
      <c r="AA7" s="7"/>
    </row>
    <row r="8" spans="1:27" x14ac:dyDescent="0.2">
      <c r="A8" s="7"/>
      <c r="B8" s="12" t="s">
        <v>3</v>
      </c>
      <c r="C8" s="13"/>
      <c r="D8" s="50"/>
      <c r="E8" s="7"/>
      <c r="F8" s="7"/>
      <c r="G8" s="7"/>
      <c r="H8" s="7"/>
      <c r="I8" s="7"/>
      <c r="J8" s="7"/>
      <c r="K8" s="7"/>
      <c r="L8" s="7"/>
      <c r="M8" s="7"/>
      <c r="N8" s="7"/>
      <c r="O8" s="7"/>
      <c r="P8" s="7"/>
      <c r="Q8" s="7"/>
      <c r="R8" s="7"/>
      <c r="S8" s="7"/>
      <c r="T8" s="7"/>
      <c r="U8" s="7"/>
      <c r="V8" s="7"/>
      <c r="W8" s="7"/>
      <c r="X8" s="7"/>
      <c r="Y8" s="7"/>
      <c r="Z8" s="7"/>
      <c r="AA8" s="7"/>
    </row>
    <row r="9" spans="1:27" x14ac:dyDescent="0.2">
      <c r="A9" s="7"/>
      <c r="B9" s="12" t="s">
        <v>4</v>
      </c>
      <c r="C9" s="13"/>
      <c r="D9" s="50"/>
      <c r="E9" s="7"/>
      <c r="F9" s="7"/>
      <c r="G9" s="7"/>
      <c r="H9" s="7"/>
      <c r="I9" s="7"/>
      <c r="J9" s="7"/>
      <c r="K9" s="7"/>
      <c r="L9" s="7"/>
      <c r="M9" s="7"/>
      <c r="N9" s="7"/>
      <c r="O9" s="7"/>
      <c r="P9" s="7"/>
      <c r="Q9" s="7"/>
      <c r="R9" s="7"/>
      <c r="S9" s="7"/>
      <c r="T9" s="7"/>
      <c r="U9" s="7"/>
      <c r="V9" s="7"/>
      <c r="W9" s="7"/>
      <c r="X9" s="7"/>
      <c r="Y9" s="7"/>
      <c r="Z9" s="7"/>
      <c r="AA9" s="7"/>
    </row>
    <row r="10" spans="1:27" x14ac:dyDescent="0.2">
      <c r="A10" s="7"/>
      <c r="B10" s="12" t="s">
        <v>5</v>
      </c>
      <c r="C10" s="13"/>
      <c r="D10" s="50"/>
      <c r="E10" s="7"/>
      <c r="F10" s="7"/>
      <c r="G10" s="7"/>
      <c r="H10" s="7"/>
      <c r="I10" s="7"/>
      <c r="J10" s="7"/>
      <c r="K10" s="7"/>
      <c r="L10" s="7"/>
      <c r="M10" s="7"/>
      <c r="N10" s="7"/>
      <c r="O10" s="7"/>
      <c r="P10" s="7"/>
      <c r="Q10" s="7"/>
      <c r="R10" s="7"/>
      <c r="S10" s="7"/>
      <c r="T10" s="7"/>
      <c r="U10" s="7"/>
      <c r="V10" s="7"/>
      <c r="W10" s="7"/>
      <c r="X10" s="7"/>
      <c r="Y10" s="7"/>
      <c r="Z10" s="7"/>
      <c r="AA10" s="7"/>
    </row>
    <row r="11" spans="1:27"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row>
    <row r="12" spans="1:27" ht="38.25" customHeight="1" x14ac:dyDescent="0.2">
      <c r="A12" s="7"/>
      <c r="B12" s="14" t="s">
        <v>6</v>
      </c>
      <c r="C12" s="14" t="s">
        <v>7</v>
      </c>
      <c r="D12" s="15" t="s">
        <v>8</v>
      </c>
      <c r="E12" s="14" t="s">
        <v>9</v>
      </c>
      <c r="F12" s="14" t="s">
        <v>10</v>
      </c>
      <c r="G12" s="14" t="s">
        <v>11</v>
      </c>
      <c r="H12" s="14" t="s">
        <v>12</v>
      </c>
      <c r="I12" s="14" t="s">
        <v>13</v>
      </c>
      <c r="J12" s="14" t="s">
        <v>14</v>
      </c>
      <c r="K12" s="14" t="s">
        <v>15</v>
      </c>
      <c r="L12" s="16" t="s">
        <v>16</v>
      </c>
      <c r="M12" s="16" t="s">
        <v>17</v>
      </c>
      <c r="N12" s="14" t="s">
        <v>18</v>
      </c>
      <c r="O12" s="7"/>
      <c r="P12" s="7"/>
      <c r="Q12" s="7"/>
      <c r="R12" s="7"/>
      <c r="S12" s="7"/>
      <c r="T12" s="7"/>
      <c r="U12" s="7"/>
      <c r="V12" s="7"/>
      <c r="W12" s="7"/>
      <c r="X12" s="7"/>
      <c r="Y12" s="7"/>
      <c r="Z12" s="7"/>
      <c r="AA12" s="7"/>
    </row>
    <row r="13" spans="1:27" x14ac:dyDescent="0.2">
      <c r="A13" s="7"/>
      <c r="B13" s="28">
        <v>8</v>
      </c>
      <c r="C13" s="28" t="s">
        <v>423</v>
      </c>
      <c r="D13" s="78"/>
      <c r="E13" s="28"/>
      <c r="F13" s="27"/>
      <c r="G13" s="27"/>
      <c r="H13" s="27"/>
      <c r="I13" s="27"/>
      <c r="J13" s="27"/>
      <c r="K13" s="27"/>
      <c r="L13" s="41"/>
      <c r="M13" s="41"/>
      <c r="N13" s="27"/>
      <c r="O13" s="7"/>
      <c r="P13" s="7"/>
      <c r="Q13" s="7"/>
      <c r="R13" s="7"/>
      <c r="S13" s="7"/>
      <c r="T13" s="7"/>
      <c r="U13" s="7"/>
      <c r="V13" s="7"/>
      <c r="W13" s="7"/>
      <c r="X13" s="7"/>
      <c r="Y13" s="7"/>
      <c r="Z13" s="7"/>
      <c r="AA13" s="7"/>
    </row>
    <row r="14" spans="1:27" x14ac:dyDescent="0.2">
      <c r="A14" s="7"/>
      <c r="B14" s="28">
        <v>8.1</v>
      </c>
      <c r="C14" s="29" t="s">
        <v>424</v>
      </c>
      <c r="D14" s="51"/>
      <c r="E14" s="29"/>
      <c r="F14" s="29"/>
      <c r="G14" s="29"/>
      <c r="H14" s="29"/>
      <c r="I14" s="29"/>
      <c r="J14" s="29"/>
      <c r="K14" s="29"/>
      <c r="L14" s="29"/>
      <c r="M14" s="29"/>
      <c r="N14" s="29"/>
      <c r="O14" s="7"/>
      <c r="P14" s="7"/>
      <c r="Q14" s="7"/>
      <c r="R14" s="7"/>
      <c r="S14" s="7"/>
      <c r="T14" s="7"/>
      <c r="U14" s="7"/>
      <c r="V14" s="7"/>
      <c r="W14" s="7"/>
      <c r="X14" s="7"/>
      <c r="Y14" s="7"/>
      <c r="Z14" s="7"/>
      <c r="AA14" s="7"/>
    </row>
    <row r="15" spans="1:27" x14ac:dyDescent="0.2">
      <c r="A15" s="7"/>
      <c r="B15" s="29" t="s">
        <v>425</v>
      </c>
      <c r="C15" s="29" t="s">
        <v>290</v>
      </c>
      <c r="D15" s="51"/>
      <c r="E15" s="29"/>
      <c r="F15" s="29"/>
      <c r="G15" s="29"/>
      <c r="H15" s="29"/>
      <c r="I15" s="29"/>
      <c r="J15" s="29"/>
      <c r="K15" s="29"/>
      <c r="L15" s="29"/>
      <c r="M15" s="29"/>
      <c r="N15" s="29"/>
      <c r="O15" s="7"/>
      <c r="P15" s="7"/>
      <c r="Q15" s="7"/>
      <c r="R15" s="7"/>
      <c r="S15" s="7"/>
      <c r="T15" s="7"/>
      <c r="U15" s="7"/>
      <c r="V15" s="7"/>
      <c r="W15" s="7"/>
      <c r="X15" s="7"/>
      <c r="Y15" s="7"/>
      <c r="Z15" s="7"/>
      <c r="AA15" s="7"/>
    </row>
    <row r="16" spans="1:27" ht="79.5" customHeight="1" x14ac:dyDescent="0.2">
      <c r="A16" s="7"/>
      <c r="B16" s="123" t="s">
        <v>426</v>
      </c>
      <c r="C16" s="89"/>
      <c r="D16" s="89"/>
      <c r="E16" s="89"/>
      <c r="F16" s="89"/>
      <c r="G16" s="89"/>
      <c r="H16" s="89"/>
      <c r="I16" s="89"/>
      <c r="J16" s="89"/>
      <c r="K16" s="89"/>
      <c r="L16" s="89"/>
      <c r="M16" s="124"/>
      <c r="N16" s="22"/>
      <c r="O16" s="7"/>
      <c r="P16" s="7"/>
      <c r="Q16" s="7"/>
      <c r="R16" s="7"/>
      <c r="S16" s="7"/>
      <c r="T16" s="7"/>
      <c r="U16" s="7"/>
      <c r="V16" s="7"/>
      <c r="W16" s="7"/>
      <c r="X16" s="7"/>
      <c r="Y16" s="7"/>
      <c r="Z16" s="7"/>
      <c r="AA16" s="7"/>
    </row>
    <row r="17" spans="1:27" ht="22.5" customHeight="1" x14ac:dyDescent="0.2">
      <c r="A17" s="7"/>
      <c r="B17" s="27" t="s">
        <v>427</v>
      </c>
      <c r="C17" s="29" t="s">
        <v>428</v>
      </c>
      <c r="D17" s="51"/>
      <c r="E17" s="29"/>
      <c r="F17" s="29"/>
      <c r="G17" s="29"/>
      <c r="H17" s="29"/>
      <c r="I17" s="29"/>
      <c r="J17" s="29"/>
      <c r="K17" s="29"/>
      <c r="L17" s="29"/>
      <c r="M17" s="29"/>
      <c r="N17" s="29"/>
      <c r="O17" s="7"/>
      <c r="P17" s="7"/>
      <c r="Q17" s="7"/>
      <c r="R17" s="7"/>
      <c r="S17" s="7"/>
      <c r="T17" s="7"/>
      <c r="U17" s="7"/>
      <c r="V17" s="7"/>
      <c r="W17" s="7"/>
      <c r="X17" s="7"/>
      <c r="Y17" s="7"/>
      <c r="Z17" s="7"/>
      <c r="AA17" s="7"/>
    </row>
    <row r="18" spans="1:27" ht="164.25" customHeight="1" x14ac:dyDescent="0.2">
      <c r="A18" s="7"/>
      <c r="B18" s="125" t="s">
        <v>429</v>
      </c>
      <c r="C18" s="126"/>
      <c r="D18" s="126"/>
      <c r="E18" s="126"/>
      <c r="F18" s="126"/>
      <c r="G18" s="126"/>
      <c r="H18" s="126"/>
      <c r="I18" s="126"/>
      <c r="J18" s="126"/>
      <c r="K18" s="126"/>
      <c r="L18" s="126"/>
      <c r="M18" s="127"/>
      <c r="N18" s="45"/>
      <c r="O18" s="7"/>
      <c r="P18" s="7"/>
      <c r="Q18" s="7"/>
      <c r="R18" s="7"/>
      <c r="S18" s="7"/>
      <c r="T18" s="7"/>
      <c r="U18" s="7"/>
      <c r="V18" s="7"/>
      <c r="W18" s="7"/>
      <c r="X18" s="7"/>
      <c r="Y18" s="7"/>
      <c r="Z18" s="7"/>
      <c r="AA18" s="7"/>
    </row>
    <row r="19" spans="1:27" ht="22.5" customHeight="1" x14ac:dyDescent="0.2">
      <c r="A19" s="7"/>
      <c r="B19" s="27" t="s">
        <v>430</v>
      </c>
      <c r="C19" s="29" t="s">
        <v>431</v>
      </c>
      <c r="D19" s="51"/>
      <c r="E19" s="29"/>
      <c r="F19" s="29"/>
      <c r="G19" s="29"/>
      <c r="H19" s="29"/>
      <c r="I19" s="29"/>
      <c r="J19" s="29"/>
      <c r="K19" s="29"/>
      <c r="L19" s="29"/>
      <c r="M19" s="29"/>
      <c r="N19" s="29"/>
      <c r="O19" s="7"/>
      <c r="P19" s="7"/>
      <c r="Q19" s="7"/>
      <c r="R19" s="7"/>
      <c r="S19" s="7"/>
      <c r="T19" s="7"/>
      <c r="U19" s="7"/>
      <c r="V19" s="7"/>
      <c r="W19" s="7"/>
      <c r="X19" s="7"/>
      <c r="Y19" s="7"/>
      <c r="Z19" s="7"/>
      <c r="AA19" s="7"/>
    </row>
    <row r="20" spans="1:27" ht="99.75" customHeight="1" x14ac:dyDescent="0.2">
      <c r="A20" s="7"/>
      <c r="B20" s="43" t="s">
        <v>430</v>
      </c>
      <c r="C20" s="21" t="s">
        <v>432</v>
      </c>
      <c r="D20" s="21"/>
      <c r="E20" s="21"/>
      <c r="F20" s="22"/>
      <c r="G20" s="22"/>
      <c r="H20" s="23">
        <f>NETWORKDAYS(I20,J20)</f>
        <v>0</v>
      </c>
      <c r="I20" s="24"/>
      <c r="J20" s="24"/>
      <c r="K20" s="25" t="s">
        <v>44</v>
      </c>
      <c r="L20" s="23">
        <f>IF(K20="Terminada",100,0)</f>
        <v>0</v>
      </c>
      <c r="M20" s="42">
        <f>L20</f>
        <v>0</v>
      </c>
      <c r="N20" s="22"/>
      <c r="O20" s="7"/>
      <c r="P20" s="7"/>
      <c r="Q20" s="7"/>
      <c r="R20" s="7"/>
      <c r="S20" s="7"/>
      <c r="T20" s="7"/>
      <c r="U20" s="7"/>
      <c r="V20" s="7"/>
      <c r="W20" s="7"/>
      <c r="X20" s="7"/>
      <c r="Y20" s="7"/>
      <c r="Z20" s="7"/>
      <c r="AA20" s="7"/>
    </row>
    <row r="21" spans="1:27" ht="22.5" customHeight="1" x14ac:dyDescent="0.2">
      <c r="A21" s="7"/>
      <c r="B21" s="27" t="s">
        <v>433</v>
      </c>
      <c r="C21" s="29" t="s">
        <v>434</v>
      </c>
      <c r="D21" s="51"/>
      <c r="E21" s="29"/>
      <c r="F21" s="29"/>
      <c r="G21" s="29"/>
      <c r="H21" s="29"/>
      <c r="I21" s="29"/>
      <c r="J21" s="29"/>
      <c r="K21" s="29"/>
      <c r="L21" s="29"/>
      <c r="M21" s="29"/>
      <c r="N21" s="29"/>
      <c r="O21" s="7"/>
      <c r="P21" s="7"/>
      <c r="Q21" s="7"/>
      <c r="R21" s="7"/>
      <c r="S21" s="7"/>
      <c r="T21" s="7"/>
      <c r="U21" s="7"/>
      <c r="V21" s="7"/>
      <c r="W21" s="7"/>
      <c r="X21" s="7"/>
      <c r="Y21" s="7"/>
      <c r="Z21" s="7"/>
      <c r="AA21" s="7"/>
    </row>
    <row r="22" spans="1:27" ht="105" x14ac:dyDescent="0.2">
      <c r="A22" s="7"/>
      <c r="B22" s="23" t="s">
        <v>435</v>
      </c>
      <c r="C22" s="21" t="s">
        <v>436</v>
      </c>
      <c r="D22" s="21" t="s">
        <v>538</v>
      </c>
      <c r="E22" s="21"/>
      <c r="F22" s="83" t="s">
        <v>560</v>
      </c>
      <c r="G22" s="22"/>
      <c r="H22" s="23">
        <f t="shared" ref="H22:H26" si="0">NETWORKDAYS(I22,J22)</f>
        <v>0</v>
      </c>
      <c r="I22" s="24"/>
      <c r="J22" s="24"/>
      <c r="K22" s="25" t="s">
        <v>44</v>
      </c>
      <c r="L22" s="23">
        <f t="shared" ref="L22:L26" si="1">IF(K22="Terminada",100,0)</f>
        <v>0</v>
      </c>
      <c r="M22" s="118">
        <f>AVERAGE(L22:L26)</f>
        <v>0</v>
      </c>
      <c r="N22" s="22"/>
      <c r="O22" s="7"/>
      <c r="P22" s="7"/>
      <c r="Q22" s="7"/>
      <c r="R22" s="7"/>
      <c r="S22" s="7"/>
      <c r="T22" s="7"/>
      <c r="U22" s="7"/>
      <c r="V22" s="7"/>
      <c r="W22" s="7"/>
      <c r="X22" s="7"/>
      <c r="Y22" s="7"/>
      <c r="Z22" s="7"/>
      <c r="AA22" s="7"/>
    </row>
    <row r="23" spans="1:27" ht="38.25" customHeight="1" x14ac:dyDescent="0.2">
      <c r="A23" s="7"/>
      <c r="B23" s="23" t="s">
        <v>437</v>
      </c>
      <c r="C23" s="21" t="s">
        <v>438</v>
      </c>
      <c r="D23" s="21"/>
      <c r="E23" s="21"/>
      <c r="F23" s="22"/>
      <c r="G23" s="22"/>
      <c r="H23" s="23">
        <f t="shared" si="0"/>
        <v>0</v>
      </c>
      <c r="I23" s="24"/>
      <c r="J23" s="24"/>
      <c r="K23" s="25" t="s">
        <v>44</v>
      </c>
      <c r="L23" s="23">
        <f t="shared" si="1"/>
        <v>0</v>
      </c>
      <c r="M23" s="92"/>
      <c r="N23" s="22"/>
      <c r="O23" s="7"/>
      <c r="P23" s="7"/>
      <c r="Q23" s="7"/>
      <c r="R23" s="7"/>
      <c r="S23" s="7"/>
      <c r="T23" s="7"/>
      <c r="U23" s="7"/>
      <c r="V23" s="7"/>
      <c r="W23" s="7"/>
      <c r="X23" s="7"/>
      <c r="Y23" s="7"/>
      <c r="Z23" s="7"/>
      <c r="AA23" s="7"/>
    </row>
    <row r="24" spans="1:27" ht="57.75" customHeight="1" x14ac:dyDescent="0.2">
      <c r="A24" s="7"/>
      <c r="B24" s="23" t="s">
        <v>439</v>
      </c>
      <c r="C24" s="21" t="s">
        <v>440</v>
      </c>
      <c r="D24" s="21"/>
      <c r="E24" s="21"/>
      <c r="F24" s="22"/>
      <c r="G24" s="22"/>
      <c r="H24" s="23">
        <f t="shared" si="0"/>
        <v>0</v>
      </c>
      <c r="I24" s="24"/>
      <c r="J24" s="24"/>
      <c r="K24" s="25" t="s">
        <v>44</v>
      </c>
      <c r="L24" s="23">
        <f t="shared" si="1"/>
        <v>0</v>
      </c>
      <c r="M24" s="92"/>
      <c r="N24" s="22"/>
      <c r="O24" s="7"/>
      <c r="P24" s="7"/>
      <c r="Q24" s="7"/>
      <c r="R24" s="7"/>
      <c r="S24" s="7"/>
      <c r="T24" s="7"/>
      <c r="U24" s="7"/>
      <c r="V24" s="7"/>
      <c r="W24" s="7"/>
      <c r="X24" s="7"/>
      <c r="Y24" s="7"/>
      <c r="Z24" s="7"/>
      <c r="AA24" s="7"/>
    </row>
    <row r="25" spans="1:27" ht="128.25" customHeight="1" x14ac:dyDescent="0.2">
      <c r="A25" s="7"/>
      <c r="B25" s="26" t="s">
        <v>441</v>
      </c>
      <c r="C25" s="37" t="s">
        <v>442</v>
      </c>
      <c r="D25" s="61" t="s">
        <v>565</v>
      </c>
      <c r="F25" s="85" t="s">
        <v>566</v>
      </c>
      <c r="G25" s="46"/>
      <c r="H25" s="23">
        <f t="shared" si="0"/>
        <v>0</v>
      </c>
      <c r="I25" s="24"/>
      <c r="J25" s="24"/>
      <c r="K25" s="25" t="s">
        <v>44</v>
      </c>
      <c r="L25" s="23">
        <f t="shared" si="1"/>
        <v>0</v>
      </c>
      <c r="M25" s="92"/>
      <c r="N25" s="46"/>
      <c r="O25" s="7"/>
      <c r="P25" s="7"/>
      <c r="Q25" s="7"/>
      <c r="R25" s="7"/>
      <c r="S25" s="7"/>
      <c r="T25" s="7"/>
      <c r="U25" s="7"/>
      <c r="V25" s="7"/>
      <c r="W25" s="7"/>
      <c r="X25" s="7"/>
      <c r="Y25" s="7"/>
      <c r="Z25" s="7"/>
      <c r="AA25" s="7"/>
    </row>
    <row r="26" spans="1:27" ht="60" customHeight="1" x14ac:dyDescent="0.2">
      <c r="A26" s="7"/>
      <c r="B26" s="23" t="s">
        <v>443</v>
      </c>
      <c r="C26" s="21" t="s">
        <v>444</v>
      </c>
      <c r="D26" s="61" t="s">
        <v>565</v>
      </c>
      <c r="F26" s="85" t="s">
        <v>566</v>
      </c>
      <c r="G26" s="22"/>
      <c r="H26" s="23">
        <f t="shared" si="0"/>
        <v>0</v>
      </c>
      <c r="I26" s="24"/>
      <c r="J26" s="24"/>
      <c r="K26" s="25" t="s">
        <v>44</v>
      </c>
      <c r="L26" s="23">
        <f t="shared" si="1"/>
        <v>0</v>
      </c>
      <c r="M26" s="93"/>
      <c r="N26" s="22"/>
      <c r="O26" s="7"/>
      <c r="P26" s="7"/>
      <c r="Q26" s="7"/>
      <c r="R26" s="7"/>
      <c r="S26" s="7"/>
      <c r="T26" s="7"/>
      <c r="U26" s="7"/>
      <c r="V26" s="7"/>
      <c r="W26" s="7"/>
      <c r="X26" s="7"/>
      <c r="Y26" s="7"/>
      <c r="Z26" s="7"/>
      <c r="AA26" s="7"/>
    </row>
    <row r="27" spans="1:27" ht="39.75" customHeight="1" x14ac:dyDescent="0.2">
      <c r="A27" s="7"/>
      <c r="B27" s="27">
        <v>8.3000000000000007</v>
      </c>
      <c r="C27" s="29" t="s">
        <v>445</v>
      </c>
      <c r="D27" s="51"/>
      <c r="E27" s="29"/>
      <c r="F27" s="29"/>
      <c r="G27" s="29"/>
      <c r="H27" s="29"/>
      <c r="I27" s="29"/>
      <c r="J27" s="29"/>
      <c r="K27" s="29"/>
      <c r="L27" s="29"/>
      <c r="M27" s="29"/>
      <c r="N27" s="29"/>
      <c r="O27" s="7"/>
      <c r="P27" s="7"/>
      <c r="Q27" s="7"/>
      <c r="R27" s="7"/>
      <c r="S27" s="7"/>
      <c r="T27" s="7"/>
      <c r="U27" s="7"/>
      <c r="V27" s="7"/>
      <c r="W27" s="7"/>
      <c r="X27" s="7"/>
      <c r="Y27" s="7"/>
      <c r="Z27" s="7"/>
      <c r="AA27" s="7"/>
    </row>
    <row r="28" spans="1:27" ht="105" x14ac:dyDescent="0.2">
      <c r="A28" s="7"/>
      <c r="B28" s="23" t="s">
        <v>446</v>
      </c>
      <c r="C28" s="21" t="s">
        <v>447</v>
      </c>
      <c r="D28" s="63" t="s">
        <v>561</v>
      </c>
      <c r="E28" s="67"/>
      <c r="F28" s="84" t="s">
        <v>562</v>
      </c>
      <c r="G28" s="70"/>
      <c r="H28" s="23">
        <f t="shared" ref="H28:H34" si="2">NETWORKDAYS(I28,J28)</f>
        <v>0</v>
      </c>
      <c r="I28" s="24"/>
      <c r="J28" s="24"/>
      <c r="K28" s="25" t="s">
        <v>44</v>
      </c>
      <c r="L28" s="23">
        <f t="shared" ref="L28:L34" si="3">IF(K28="Terminada",100,0)</f>
        <v>0</v>
      </c>
      <c r="M28" s="91">
        <f>AVERAGE(L28:L34)</f>
        <v>0</v>
      </c>
      <c r="N28" s="22"/>
      <c r="O28" s="7"/>
      <c r="P28" s="7"/>
      <c r="Q28" s="7"/>
      <c r="R28" s="7"/>
      <c r="S28" s="7"/>
      <c r="T28" s="7"/>
      <c r="U28" s="7"/>
      <c r="V28" s="7"/>
      <c r="W28" s="7"/>
      <c r="X28" s="7"/>
      <c r="Y28" s="7"/>
      <c r="Z28" s="7"/>
      <c r="AA28" s="7"/>
    </row>
    <row r="29" spans="1:27" ht="63" customHeight="1" x14ac:dyDescent="0.2">
      <c r="A29" s="7"/>
      <c r="B29" s="91" t="s">
        <v>448</v>
      </c>
      <c r="C29" s="21" t="s">
        <v>449</v>
      </c>
      <c r="D29" s="21"/>
      <c r="E29" s="66"/>
      <c r="F29" s="73"/>
      <c r="G29" s="22"/>
      <c r="H29" s="23">
        <f t="shared" si="2"/>
        <v>0</v>
      </c>
      <c r="I29" s="24"/>
      <c r="J29" s="24"/>
      <c r="K29" s="25" t="s">
        <v>44</v>
      </c>
      <c r="L29" s="23">
        <f t="shared" si="3"/>
        <v>0</v>
      </c>
      <c r="M29" s="92"/>
      <c r="N29" s="22"/>
      <c r="O29" s="7"/>
      <c r="P29" s="7"/>
      <c r="Q29" s="7"/>
      <c r="R29" s="7"/>
      <c r="S29" s="7"/>
      <c r="T29" s="7"/>
      <c r="U29" s="7"/>
      <c r="V29" s="7"/>
      <c r="W29" s="7"/>
      <c r="X29" s="7"/>
      <c r="Y29" s="7"/>
      <c r="Z29" s="7"/>
      <c r="AA29" s="7"/>
    </row>
    <row r="30" spans="1:27" ht="15.75" customHeight="1" x14ac:dyDescent="0.2">
      <c r="A30" s="7"/>
      <c r="B30" s="92"/>
      <c r="C30" s="21" t="s">
        <v>450</v>
      </c>
      <c r="D30" s="21"/>
      <c r="E30" s="21"/>
      <c r="F30" s="22"/>
      <c r="G30" s="22"/>
      <c r="H30" s="23">
        <f t="shared" si="2"/>
        <v>0</v>
      </c>
      <c r="I30" s="24"/>
      <c r="J30" s="24"/>
      <c r="K30" s="25" t="s">
        <v>44</v>
      </c>
      <c r="L30" s="23">
        <f t="shared" si="3"/>
        <v>0</v>
      </c>
      <c r="M30" s="92"/>
      <c r="N30" s="22"/>
      <c r="O30" s="7"/>
      <c r="P30" s="7"/>
      <c r="Q30" s="7"/>
      <c r="R30" s="7"/>
      <c r="S30" s="7"/>
      <c r="T30" s="7"/>
      <c r="U30" s="7"/>
      <c r="V30" s="7"/>
      <c r="W30" s="7"/>
      <c r="X30" s="7"/>
      <c r="Y30" s="7"/>
      <c r="Z30" s="7"/>
      <c r="AA30" s="7"/>
    </row>
    <row r="31" spans="1:27" ht="39.75" customHeight="1" x14ac:dyDescent="0.2">
      <c r="A31" s="7"/>
      <c r="B31" s="92"/>
      <c r="C31" s="21" t="s">
        <v>451</v>
      </c>
      <c r="D31" s="21"/>
      <c r="E31" s="21"/>
      <c r="F31" s="22"/>
      <c r="G31" s="22"/>
      <c r="H31" s="23">
        <f t="shared" si="2"/>
        <v>0</v>
      </c>
      <c r="I31" s="24"/>
      <c r="J31" s="24"/>
      <c r="K31" s="25" t="s">
        <v>44</v>
      </c>
      <c r="L31" s="23">
        <f t="shared" si="3"/>
        <v>0</v>
      </c>
      <c r="M31" s="92"/>
      <c r="N31" s="22"/>
      <c r="O31" s="7"/>
      <c r="P31" s="7"/>
      <c r="Q31" s="7"/>
      <c r="R31" s="7"/>
      <c r="S31" s="7"/>
      <c r="T31" s="7"/>
      <c r="U31" s="7"/>
      <c r="V31" s="7"/>
      <c r="W31" s="7"/>
      <c r="X31" s="7"/>
      <c r="Y31" s="7"/>
      <c r="Z31" s="7"/>
      <c r="AA31" s="7"/>
    </row>
    <row r="32" spans="1:27" ht="52.5" customHeight="1" x14ac:dyDescent="0.2">
      <c r="A32" s="7"/>
      <c r="B32" s="92"/>
      <c r="C32" s="21" t="s">
        <v>452</v>
      </c>
      <c r="D32" s="21"/>
      <c r="E32" s="21"/>
      <c r="F32" s="22"/>
      <c r="G32" s="22"/>
      <c r="H32" s="23">
        <f t="shared" si="2"/>
        <v>0</v>
      </c>
      <c r="I32" s="24"/>
      <c r="J32" s="24"/>
      <c r="K32" s="25" t="s">
        <v>44</v>
      </c>
      <c r="L32" s="23">
        <f t="shared" si="3"/>
        <v>0</v>
      </c>
      <c r="M32" s="92"/>
      <c r="N32" s="22"/>
      <c r="O32" s="7"/>
      <c r="P32" s="7"/>
      <c r="Q32" s="7"/>
      <c r="R32" s="7"/>
      <c r="S32" s="7"/>
      <c r="T32" s="7"/>
      <c r="U32" s="7"/>
      <c r="V32" s="7"/>
      <c r="W32" s="7"/>
      <c r="X32" s="7"/>
      <c r="Y32" s="7"/>
      <c r="Z32" s="7"/>
      <c r="AA32" s="7"/>
    </row>
    <row r="33" spans="1:27" ht="27.75" customHeight="1" x14ac:dyDescent="0.2">
      <c r="A33" s="7"/>
      <c r="B33" s="92"/>
      <c r="C33" s="21" t="s">
        <v>453</v>
      </c>
      <c r="D33" s="21"/>
      <c r="E33" s="21"/>
      <c r="F33" s="22"/>
      <c r="G33" s="22"/>
      <c r="H33" s="23">
        <f t="shared" si="2"/>
        <v>0</v>
      </c>
      <c r="I33" s="24"/>
      <c r="J33" s="24"/>
      <c r="K33" s="25" t="s">
        <v>44</v>
      </c>
      <c r="L33" s="23">
        <f t="shared" si="3"/>
        <v>0</v>
      </c>
      <c r="M33" s="92"/>
      <c r="N33" s="22"/>
      <c r="O33" s="7"/>
      <c r="P33" s="7"/>
      <c r="Q33" s="7"/>
      <c r="R33" s="7"/>
      <c r="S33" s="7"/>
      <c r="T33" s="7"/>
      <c r="U33" s="7"/>
      <c r="V33" s="7"/>
      <c r="W33" s="7"/>
      <c r="X33" s="7"/>
      <c r="Y33" s="7"/>
      <c r="Z33" s="7"/>
      <c r="AA33" s="7"/>
    </row>
    <row r="34" spans="1:27" ht="15.75" customHeight="1" x14ac:dyDescent="0.2">
      <c r="A34" s="7"/>
      <c r="B34" s="93"/>
      <c r="C34" s="21" t="s">
        <v>454</v>
      </c>
      <c r="D34" s="21"/>
      <c r="E34" s="21"/>
      <c r="F34" s="22"/>
      <c r="G34" s="22"/>
      <c r="H34" s="23">
        <f t="shared" si="2"/>
        <v>0</v>
      </c>
      <c r="I34" s="24"/>
      <c r="J34" s="24"/>
      <c r="K34" s="25" t="s">
        <v>44</v>
      </c>
      <c r="L34" s="23">
        <f t="shared" si="3"/>
        <v>0</v>
      </c>
      <c r="M34" s="93"/>
      <c r="N34" s="22"/>
      <c r="O34" s="7"/>
      <c r="P34" s="7"/>
      <c r="Q34" s="7"/>
      <c r="R34" s="7"/>
      <c r="S34" s="7"/>
      <c r="T34" s="7"/>
      <c r="U34" s="7"/>
      <c r="V34" s="7"/>
      <c r="W34" s="7"/>
      <c r="X34" s="7"/>
      <c r="Y34" s="7"/>
      <c r="Z34" s="7"/>
      <c r="AA34" s="7"/>
    </row>
    <row r="35" spans="1:27" ht="39.75" customHeight="1" x14ac:dyDescent="0.2">
      <c r="A35" s="7"/>
      <c r="B35" s="27">
        <v>8.4</v>
      </c>
      <c r="C35" s="29" t="s">
        <v>455</v>
      </c>
      <c r="D35" s="51"/>
      <c r="E35" s="29"/>
      <c r="F35" s="29"/>
      <c r="G35" s="29"/>
      <c r="H35" s="29"/>
      <c r="I35" s="29"/>
      <c r="J35" s="29"/>
      <c r="K35" s="29"/>
      <c r="L35" s="29"/>
      <c r="M35" s="29"/>
      <c r="N35" s="29"/>
      <c r="O35" s="7"/>
      <c r="P35" s="7"/>
      <c r="Q35" s="7"/>
      <c r="R35" s="7"/>
      <c r="S35" s="7"/>
      <c r="T35" s="7"/>
      <c r="U35" s="7"/>
      <c r="V35" s="7"/>
      <c r="W35" s="7"/>
      <c r="X35" s="7"/>
      <c r="Y35" s="7"/>
      <c r="Z35" s="7"/>
      <c r="AA35" s="7"/>
    </row>
    <row r="36" spans="1:27" ht="60" customHeight="1" x14ac:dyDescent="0.2">
      <c r="A36" s="7"/>
      <c r="B36" s="23" t="s">
        <v>456</v>
      </c>
      <c r="C36" s="21" t="s">
        <v>457</v>
      </c>
      <c r="D36" s="63" t="s">
        <v>561</v>
      </c>
      <c r="E36" s="67"/>
      <c r="F36" s="84" t="s">
        <v>562</v>
      </c>
      <c r="G36" s="22"/>
      <c r="H36" s="23">
        <f t="shared" ref="H36:H37" si="4">NETWORKDAYS(I36,J36)</f>
        <v>0</v>
      </c>
      <c r="I36" s="24"/>
      <c r="J36" s="24"/>
      <c r="K36" s="25" t="s">
        <v>44</v>
      </c>
      <c r="L36" s="23">
        <f t="shared" ref="L36:L37" si="5">IF(K36="Terminada",100,0)</f>
        <v>0</v>
      </c>
      <c r="M36" s="91">
        <f>AVERAGE(L36:L37)</f>
        <v>0</v>
      </c>
      <c r="N36" s="22"/>
      <c r="O36" s="7"/>
      <c r="P36" s="7"/>
      <c r="Q36" s="7"/>
      <c r="R36" s="7"/>
      <c r="S36" s="7"/>
      <c r="T36" s="7"/>
      <c r="U36" s="7"/>
      <c r="V36" s="7"/>
      <c r="W36" s="7"/>
      <c r="X36" s="7"/>
      <c r="Y36" s="7"/>
      <c r="Z36" s="7"/>
      <c r="AA36" s="7"/>
    </row>
    <row r="37" spans="1:27" ht="184.5" customHeight="1" x14ac:dyDescent="0.2">
      <c r="A37" s="7"/>
      <c r="B37" s="23" t="s">
        <v>458</v>
      </c>
      <c r="C37" s="21" t="s">
        <v>459</v>
      </c>
      <c r="D37" s="21"/>
      <c r="E37" s="21"/>
      <c r="F37" s="22"/>
      <c r="G37" s="22"/>
      <c r="H37" s="23">
        <f t="shared" si="4"/>
        <v>0</v>
      </c>
      <c r="I37" s="24"/>
      <c r="J37" s="24"/>
      <c r="K37" s="25" t="s">
        <v>44</v>
      </c>
      <c r="L37" s="23">
        <f t="shared" si="5"/>
        <v>0</v>
      </c>
      <c r="M37" s="93"/>
      <c r="N37" s="22"/>
      <c r="O37" s="7"/>
      <c r="P37" s="7"/>
      <c r="Q37" s="7"/>
      <c r="R37" s="7"/>
      <c r="S37" s="7"/>
      <c r="T37" s="7"/>
      <c r="U37" s="7"/>
      <c r="V37" s="7"/>
      <c r="W37" s="7"/>
      <c r="X37" s="7"/>
      <c r="Y37" s="7"/>
      <c r="Z37" s="7"/>
      <c r="AA37" s="7"/>
    </row>
    <row r="38" spans="1:27" ht="39.75" customHeight="1" x14ac:dyDescent="0.2">
      <c r="A38" s="7"/>
      <c r="B38" s="27" t="s">
        <v>460</v>
      </c>
      <c r="C38" s="29" t="s">
        <v>461</v>
      </c>
      <c r="D38" s="51"/>
      <c r="E38" s="29"/>
      <c r="F38" s="29"/>
      <c r="G38" s="29"/>
      <c r="H38" s="29"/>
      <c r="I38" s="29"/>
      <c r="J38" s="29"/>
      <c r="K38" s="29"/>
      <c r="L38" s="29"/>
      <c r="M38" s="29"/>
      <c r="N38" s="29"/>
      <c r="O38" s="7"/>
      <c r="P38" s="7"/>
      <c r="Q38" s="7"/>
      <c r="R38" s="7"/>
      <c r="S38" s="7"/>
      <c r="T38" s="7"/>
      <c r="U38" s="7"/>
      <c r="V38" s="7"/>
      <c r="W38" s="7"/>
      <c r="X38" s="7"/>
      <c r="Y38" s="7"/>
      <c r="Z38" s="7"/>
      <c r="AA38" s="7"/>
    </row>
    <row r="39" spans="1:27" ht="114" x14ac:dyDescent="0.2">
      <c r="A39" s="7"/>
      <c r="B39" s="91" t="s">
        <v>462</v>
      </c>
      <c r="C39" s="21" t="s">
        <v>463</v>
      </c>
      <c r="D39" s="61" t="s">
        <v>563</v>
      </c>
      <c r="F39" s="82" t="s">
        <v>564</v>
      </c>
      <c r="G39" s="22"/>
      <c r="H39" s="23">
        <f t="shared" ref="H39:H45" si="6">NETWORKDAYS(I39,J39)</f>
        <v>0</v>
      </c>
      <c r="I39" s="24"/>
      <c r="J39" s="24"/>
      <c r="K39" s="25" t="s">
        <v>44</v>
      </c>
      <c r="L39" s="23">
        <f t="shared" ref="L39:L45" si="7">IF(K39="Terminada",100,0)</f>
        <v>0</v>
      </c>
      <c r="M39" s="91">
        <f>AVERAGE(L39:L45)</f>
        <v>0</v>
      </c>
      <c r="N39" s="22"/>
      <c r="O39" s="7"/>
      <c r="P39" s="7"/>
      <c r="Q39" s="7"/>
      <c r="R39" s="7"/>
      <c r="S39" s="7"/>
      <c r="T39" s="7"/>
      <c r="U39" s="7"/>
      <c r="V39" s="7"/>
      <c r="W39" s="7"/>
      <c r="X39" s="7"/>
      <c r="Y39" s="7"/>
      <c r="Z39" s="7"/>
      <c r="AA39" s="7"/>
    </row>
    <row r="40" spans="1:27" ht="30" x14ac:dyDescent="0.2">
      <c r="A40" s="7"/>
      <c r="B40" s="92"/>
      <c r="C40" s="21" t="s">
        <v>464</v>
      </c>
      <c r="D40" s="21"/>
      <c r="E40" s="21"/>
      <c r="F40" s="22"/>
      <c r="G40" s="22"/>
      <c r="H40" s="23">
        <f t="shared" si="6"/>
        <v>0</v>
      </c>
      <c r="I40" s="24"/>
      <c r="J40" s="24"/>
      <c r="K40" s="25" t="s">
        <v>44</v>
      </c>
      <c r="L40" s="23">
        <f t="shared" si="7"/>
        <v>0</v>
      </c>
      <c r="M40" s="92"/>
      <c r="N40" s="22"/>
      <c r="O40" s="7"/>
      <c r="P40" s="7"/>
      <c r="Q40" s="7"/>
      <c r="R40" s="7"/>
      <c r="S40" s="7"/>
      <c r="T40" s="7"/>
      <c r="U40" s="7"/>
      <c r="V40" s="7"/>
      <c r="W40" s="7"/>
      <c r="X40" s="7"/>
      <c r="Y40" s="7"/>
      <c r="Z40" s="7"/>
      <c r="AA40" s="7"/>
    </row>
    <row r="41" spans="1:27" ht="30" x14ac:dyDescent="0.2">
      <c r="A41" s="7"/>
      <c r="B41" s="92"/>
      <c r="C41" s="21" t="s">
        <v>465</v>
      </c>
      <c r="D41" s="21"/>
      <c r="E41" s="21"/>
      <c r="F41" s="22"/>
      <c r="G41" s="22"/>
      <c r="H41" s="23">
        <f t="shared" si="6"/>
        <v>0</v>
      </c>
      <c r="I41" s="24"/>
      <c r="J41" s="24"/>
      <c r="K41" s="25" t="s">
        <v>44</v>
      </c>
      <c r="L41" s="23">
        <f t="shared" si="7"/>
        <v>0</v>
      </c>
      <c r="M41" s="92"/>
      <c r="N41" s="22"/>
      <c r="O41" s="7"/>
      <c r="P41" s="7"/>
      <c r="Q41" s="7"/>
      <c r="R41" s="7"/>
      <c r="S41" s="7"/>
      <c r="T41" s="7"/>
      <c r="U41" s="7"/>
      <c r="V41" s="7"/>
      <c r="W41" s="7"/>
      <c r="X41" s="7"/>
      <c r="Y41" s="7"/>
      <c r="Z41" s="7"/>
      <c r="AA41" s="7"/>
    </row>
    <row r="42" spans="1:27" x14ac:dyDescent="0.2">
      <c r="A42" s="7"/>
      <c r="B42" s="93"/>
      <c r="C42" s="21" t="s">
        <v>466</v>
      </c>
      <c r="D42" s="21"/>
      <c r="E42" s="21"/>
      <c r="F42" s="22"/>
      <c r="G42" s="22"/>
      <c r="H42" s="23">
        <f t="shared" si="6"/>
        <v>0</v>
      </c>
      <c r="I42" s="24"/>
      <c r="J42" s="24"/>
      <c r="K42" s="25" t="s">
        <v>44</v>
      </c>
      <c r="L42" s="23">
        <f t="shared" si="7"/>
        <v>0</v>
      </c>
      <c r="M42" s="92"/>
      <c r="N42" s="22"/>
      <c r="O42" s="7"/>
      <c r="P42" s="7"/>
      <c r="Q42" s="7"/>
      <c r="R42" s="7"/>
      <c r="S42" s="7"/>
      <c r="T42" s="7"/>
      <c r="U42" s="7"/>
      <c r="V42" s="7"/>
      <c r="W42" s="7"/>
      <c r="X42" s="7"/>
      <c r="Y42" s="7"/>
      <c r="Z42" s="7"/>
      <c r="AA42" s="7"/>
    </row>
    <row r="43" spans="1:27" ht="49.5" customHeight="1" x14ac:dyDescent="0.2">
      <c r="A43" s="7"/>
      <c r="B43" s="23" t="s">
        <v>467</v>
      </c>
      <c r="C43" s="21" t="s">
        <v>468</v>
      </c>
      <c r="D43" s="21"/>
      <c r="E43" s="21"/>
      <c r="F43" s="22"/>
      <c r="G43" s="22"/>
      <c r="H43" s="23">
        <f t="shared" si="6"/>
        <v>0</v>
      </c>
      <c r="I43" s="24"/>
      <c r="J43" s="24"/>
      <c r="K43" s="25" t="s">
        <v>44</v>
      </c>
      <c r="L43" s="23">
        <f t="shared" si="7"/>
        <v>0</v>
      </c>
      <c r="M43" s="92"/>
      <c r="N43" s="22"/>
      <c r="O43" s="7"/>
      <c r="P43" s="7"/>
      <c r="Q43" s="7"/>
      <c r="R43" s="7"/>
      <c r="S43" s="7"/>
      <c r="T43" s="7"/>
      <c r="U43" s="7"/>
      <c r="V43" s="7"/>
      <c r="W43" s="7"/>
      <c r="X43" s="7"/>
      <c r="Y43" s="7"/>
      <c r="Z43" s="7"/>
      <c r="AA43" s="7"/>
    </row>
    <row r="44" spans="1:27" ht="165" x14ac:dyDescent="0.2">
      <c r="A44" s="7"/>
      <c r="B44" s="23" t="s">
        <v>469</v>
      </c>
      <c r="C44" s="21" t="s">
        <v>470</v>
      </c>
      <c r="D44" s="21"/>
      <c r="E44" s="21"/>
      <c r="F44" s="22"/>
      <c r="G44" s="22"/>
      <c r="H44" s="23">
        <f t="shared" si="6"/>
        <v>0</v>
      </c>
      <c r="I44" s="24"/>
      <c r="J44" s="24"/>
      <c r="K44" s="25" t="s">
        <v>44</v>
      </c>
      <c r="L44" s="23">
        <f t="shared" si="7"/>
        <v>0</v>
      </c>
      <c r="M44" s="92"/>
      <c r="N44" s="22"/>
      <c r="O44" s="7"/>
      <c r="P44" s="7"/>
      <c r="Q44" s="7"/>
      <c r="R44" s="7"/>
      <c r="S44" s="7"/>
      <c r="T44" s="7"/>
      <c r="U44" s="7"/>
      <c r="V44" s="7"/>
      <c r="W44" s="7"/>
      <c r="X44" s="7"/>
      <c r="Y44" s="7"/>
      <c r="Z44" s="7"/>
      <c r="AA44" s="7"/>
    </row>
    <row r="45" spans="1:27" ht="180" x14ac:dyDescent="0.2">
      <c r="A45" s="7"/>
      <c r="B45" s="23" t="s">
        <v>471</v>
      </c>
      <c r="C45" s="21" t="s">
        <v>472</v>
      </c>
      <c r="D45" s="21"/>
      <c r="E45" s="21"/>
      <c r="F45" s="22"/>
      <c r="G45" s="22"/>
      <c r="H45" s="23">
        <f t="shared" si="6"/>
        <v>0</v>
      </c>
      <c r="I45" s="24"/>
      <c r="J45" s="24"/>
      <c r="K45" s="25" t="s">
        <v>44</v>
      </c>
      <c r="L45" s="23">
        <f t="shared" si="7"/>
        <v>0</v>
      </c>
      <c r="M45" s="93"/>
      <c r="N45" s="22"/>
      <c r="O45" s="7"/>
      <c r="P45" s="7"/>
      <c r="Q45" s="7"/>
      <c r="R45" s="7"/>
      <c r="S45" s="7"/>
      <c r="T45" s="7"/>
      <c r="U45" s="7"/>
      <c r="V45" s="7"/>
      <c r="W45" s="7"/>
      <c r="X45" s="7"/>
      <c r="Y45" s="7"/>
      <c r="Z45" s="7"/>
      <c r="AA45" s="7"/>
    </row>
    <row r="46" spans="1:27" ht="39.75" customHeight="1" x14ac:dyDescent="0.2">
      <c r="A46" s="7"/>
      <c r="B46" s="27">
        <v>8.6</v>
      </c>
      <c r="C46" s="29" t="s">
        <v>473</v>
      </c>
      <c r="D46" s="51"/>
      <c r="E46" s="29"/>
      <c r="F46" s="29"/>
      <c r="G46" s="29"/>
      <c r="H46" s="29"/>
      <c r="I46" s="29"/>
      <c r="J46" s="29"/>
      <c r="K46" s="29"/>
      <c r="L46" s="29"/>
      <c r="M46" s="29"/>
      <c r="N46" s="29"/>
      <c r="O46" s="7"/>
      <c r="P46" s="7"/>
      <c r="Q46" s="7"/>
      <c r="R46" s="7"/>
      <c r="S46" s="7"/>
      <c r="T46" s="7"/>
      <c r="U46" s="7"/>
      <c r="V46" s="7"/>
      <c r="W46" s="7"/>
      <c r="X46" s="7"/>
      <c r="Y46" s="7"/>
      <c r="Z46" s="7"/>
      <c r="AA46" s="7"/>
    </row>
    <row r="47" spans="1:27" ht="146.25" customHeight="1" x14ac:dyDescent="0.2">
      <c r="A47" s="7"/>
      <c r="B47" s="23" t="s">
        <v>474</v>
      </c>
      <c r="C47" s="21" t="s">
        <v>475</v>
      </c>
      <c r="D47" s="87" t="s">
        <v>569</v>
      </c>
      <c r="E47" s="67"/>
      <c r="F47" s="81" t="s">
        <v>559</v>
      </c>
      <c r="G47" s="22"/>
      <c r="H47" s="23">
        <f t="shared" ref="H47:H48" si="8">NETWORKDAYS(I47,J47)</f>
        <v>0</v>
      </c>
      <c r="I47" s="24"/>
      <c r="J47" s="24"/>
      <c r="K47" s="25" t="s">
        <v>44</v>
      </c>
      <c r="L47" s="23">
        <f t="shared" ref="L47:L48" si="9">IF(K47="Terminada",100,0)</f>
        <v>0</v>
      </c>
      <c r="M47" s="91">
        <f>AVERAGE(L47:L48)</f>
        <v>0</v>
      </c>
      <c r="N47" s="22"/>
      <c r="O47" s="7"/>
      <c r="P47" s="7"/>
      <c r="Q47" s="7"/>
      <c r="R47" s="7"/>
      <c r="S47" s="7"/>
      <c r="T47" s="7"/>
      <c r="U47" s="7"/>
      <c r="V47" s="7"/>
      <c r="W47" s="7"/>
      <c r="X47" s="7"/>
      <c r="Y47" s="7"/>
      <c r="Z47" s="7"/>
      <c r="AA47" s="7"/>
    </row>
    <row r="48" spans="1:27" ht="127.5" customHeight="1" x14ac:dyDescent="0.2">
      <c r="A48" s="7"/>
      <c r="B48" s="23" t="s">
        <v>476</v>
      </c>
      <c r="C48" s="21" t="s">
        <v>477</v>
      </c>
      <c r="D48" s="21"/>
      <c r="E48" s="66"/>
      <c r="F48" s="22"/>
      <c r="G48" s="22"/>
      <c r="H48" s="23">
        <f t="shared" si="8"/>
        <v>0</v>
      </c>
      <c r="I48" s="24"/>
      <c r="J48" s="24"/>
      <c r="K48" s="25" t="s">
        <v>44</v>
      </c>
      <c r="L48" s="23">
        <f t="shared" si="9"/>
        <v>0</v>
      </c>
      <c r="M48" s="93"/>
      <c r="N48" s="22"/>
      <c r="O48" s="7"/>
      <c r="P48" s="7"/>
      <c r="Q48" s="7"/>
      <c r="R48" s="7"/>
      <c r="S48" s="7"/>
      <c r="T48" s="7"/>
      <c r="U48" s="7"/>
      <c r="V48" s="7"/>
      <c r="W48" s="7"/>
      <c r="X48" s="7"/>
      <c r="Y48" s="7"/>
      <c r="Z48" s="7"/>
      <c r="AA48" s="7"/>
    </row>
    <row r="49" spans="1:27" ht="39.75" customHeight="1" x14ac:dyDescent="0.2">
      <c r="A49" s="7"/>
      <c r="B49" s="27">
        <v>8.6999999999999993</v>
      </c>
      <c r="C49" s="29" t="s">
        <v>478</v>
      </c>
      <c r="D49" s="51"/>
      <c r="E49" s="29"/>
      <c r="F49" s="29"/>
      <c r="G49" s="29"/>
      <c r="H49" s="29"/>
      <c r="I49" s="29"/>
      <c r="J49" s="29"/>
      <c r="K49" s="29"/>
      <c r="L49" s="29"/>
      <c r="M49" s="29"/>
      <c r="N49" s="29"/>
      <c r="O49" s="7"/>
      <c r="P49" s="7"/>
      <c r="Q49" s="7"/>
      <c r="R49" s="7"/>
      <c r="S49" s="7"/>
      <c r="T49" s="7"/>
      <c r="U49" s="7"/>
      <c r="V49" s="7"/>
      <c r="W49" s="7"/>
      <c r="X49" s="7"/>
      <c r="Y49" s="7"/>
      <c r="Z49" s="7"/>
      <c r="AA49" s="7"/>
    </row>
    <row r="50" spans="1:27" ht="120" x14ac:dyDescent="0.2">
      <c r="A50" s="7"/>
      <c r="B50" s="91" t="s">
        <v>479</v>
      </c>
      <c r="C50" s="21" t="s">
        <v>480</v>
      </c>
      <c r="D50" s="87" t="s">
        <v>569</v>
      </c>
      <c r="E50" s="67"/>
      <c r="F50" s="81" t="s">
        <v>559</v>
      </c>
      <c r="G50" s="22"/>
      <c r="H50" s="23">
        <f t="shared" ref="H50:H58" si="10">NETWORKDAYS(I50,J50)</f>
        <v>0</v>
      </c>
      <c r="I50" s="24"/>
      <c r="J50" s="24"/>
      <c r="K50" s="25" t="s">
        <v>44</v>
      </c>
      <c r="L50" s="23">
        <f t="shared" ref="L50:L58" si="11">IF(K50="Terminada",100,0)</f>
        <v>0</v>
      </c>
      <c r="M50" s="91">
        <f>AVERAGE(L50:L58)</f>
        <v>0</v>
      </c>
      <c r="N50" s="22"/>
      <c r="O50" s="7"/>
      <c r="P50" s="7"/>
      <c r="Q50" s="7"/>
      <c r="R50" s="7"/>
      <c r="S50" s="7"/>
      <c r="T50" s="7"/>
      <c r="U50" s="7"/>
      <c r="V50" s="7"/>
      <c r="W50" s="7"/>
      <c r="X50" s="7"/>
      <c r="Y50" s="7"/>
      <c r="Z50" s="7"/>
      <c r="AA50" s="7"/>
    </row>
    <row r="51" spans="1:27" ht="105" x14ac:dyDescent="0.2">
      <c r="A51" s="7"/>
      <c r="B51" s="92"/>
      <c r="C51" s="21" t="s">
        <v>481</v>
      </c>
      <c r="D51" s="21"/>
      <c r="E51" s="21"/>
      <c r="F51" s="22"/>
      <c r="G51" s="22"/>
      <c r="H51" s="23">
        <f t="shared" si="10"/>
        <v>0</v>
      </c>
      <c r="I51" s="24"/>
      <c r="J51" s="24"/>
      <c r="K51" s="25" t="s">
        <v>44</v>
      </c>
      <c r="L51" s="23">
        <f t="shared" si="11"/>
        <v>0</v>
      </c>
      <c r="M51" s="92"/>
      <c r="N51" s="22"/>
      <c r="O51" s="7"/>
      <c r="P51" s="7"/>
      <c r="Q51" s="7"/>
      <c r="R51" s="7"/>
      <c r="S51" s="7"/>
      <c r="T51" s="7"/>
      <c r="U51" s="7"/>
      <c r="V51" s="7"/>
      <c r="W51" s="7"/>
      <c r="X51" s="7"/>
      <c r="Y51" s="7"/>
      <c r="Z51" s="7"/>
      <c r="AA51" s="7"/>
    </row>
    <row r="52" spans="1:27" x14ac:dyDescent="0.2">
      <c r="A52" s="7"/>
      <c r="B52" s="92"/>
      <c r="C52" s="21" t="s">
        <v>482</v>
      </c>
      <c r="D52" s="21"/>
      <c r="E52" s="21"/>
      <c r="F52" s="22"/>
      <c r="G52" s="22"/>
      <c r="H52" s="23">
        <f t="shared" si="10"/>
        <v>0</v>
      </c>
      <c r="I52" s="24"/>
      <c r="J52" s="24"/>
      <c r="K52" s="25" t="s">
        <v>44</v>
      </c>
      <c r="L52" s="23">
        <f t="shared" si="11"/>
        <v>0</v>
      </c>
      <c r="M52" s="92"/>
      <c r="N52" s="22"/>
      <c r="O52" s="7"/>
      <c r="P52" s="7"/>
      <c r="Q52" s="7"/>
      <c r="R52" s="7"/>
      <c r="S52" s="7"/>
      <c r="T52" s="7"/>
      <c r="U52" s="7"/>
      <c r="V52" s="7"/>
      <c r="W52" s="7"/>
      <c r="X52" s="7"/>
      <c r="Y52" s="7"/>
      <c r="Z52" s="7"/>
      <c r="AA52" s="7"/>
    </row>
    <row r="53" spans="1:27" x14ac:dyDescent="0.2">
      <c r="A53" s="7"/>
      <c r="B53" s="92"/>
      <c r="C53" s="21" t="s">
        <v>483</v>
      </c>
      <c r="D53" s="21"/>
      <c r="E53" s="21"/>
      <c r="F53" s="22"/>
      <c r="G53" s="22"/>
      <c r="H53" s="23">
        <f t="shared" si="10"/>
        <v>0</v>
      </c>
      <c r="I53" s="24"/>
      <c r="J53" s="24"/>
      <c r="K53" s="25" t="s">
        <v>44</v>
      </c>
      <c r="L53" s="23">
        <f t="shared" si="11"/>
        <v>0</v>
      </c>
      <c r="M53" s="92"/>
      <c r="N53" s="22"/>
      <c r="O53" s="7"/>
      <c r="P53" s="7"/>
      <c r="Q53" s="7"/>
      <c r="R53" s="7"/>
      <c r="S53" s="7"/>
      <c r="T53" s="7"/>
      <c r="U53" s="7"/>
      <c r="V53" s="7"/>
      <c r="W53" s="7"/>
      <c r="X53" s="7"/>
      <c r="Y53" s="7"/>
      <c r="Z53" s="7"/>
      <c r="AA53" s="7"/>
    </row>
    <row r="54" spans="1:27" ht="30" x14ac:dyDescent="0.2">
      <c r="A54" s="7"/>
      <c r="B54" s="92"/>
      <c r="C54" s="21" t="s">
        <v>484</v>
      </c>
      <c r="D54" s="21"/>
      <c r="E54" s="21"/>
      <c r="F54" s="22"/>
      <c r="G54" s="22"/>
      <c r="H54" s="23">
        <f t="shared" si="10"/>
        <v>0</v>
      </c>
      <c r="I54" s="24"/>
      <c r="J54" s="24"/>
      <c r="K54" s="25" t="s">
        <v>44</v>
      </c>
      <c r="L54" s="23">
        <f t="shared" si="11"/>
        <v>0</v>
      </c>
      <c r="M54" s="92"/>
      <c r="N54" s="22"/>
      <c r="O54" s="7"/>
      <c r="P54" s="7"/>
      <c r="Q54" s="7"/>
      <c r="R54" s="7"/>
      <c r="S54" s="7"/>
      <c r="T54" s="7"/>
      <c r="U54" s="7"/>
      <c r="V54" s="7"/>
      <c r="W54" s="7"/>
      <c r="X54" s="7"/>
      <c r="Y54" s="7"/>
      <c r="Z54" s="7"/>
      <c r="AA54" s="7"/>
    </row>
    <row r="55" spans="1:27" x14ac:dyDescent="0.2">
      <c r="A55" s="7"/>
      <c r="B55" s="93"/>
      <c r="C55" s="21" t="s">
        <v>485</v>
      </c>
      <c r="D55" s="21"/>
      <c r="E55" s="21"/>
      <c r="F55" s="22"/>
      <c r="G55" s="22"/>
      <c r="H55" s="23">
        <f t="shared" si="10"/>
        <v>0</v>
      </c>
      <c r="I55" s="24"/>
      <c r="J55" s="24"/>
      <c r="K55" s="25" t="s">
        <v>44</v>
      </c>
      <c r="L55" s="23">
        <f t="shared" si="11"/>
        <v>0</v>
      </c>
      <c r="M55" s="92"/>
      <c r="N55" s="22"/>
      <c r="O55" s="7"/>
      <c r="P55" s="7"/>
      <c r="Q55" s="7"/>
      <c r="R55" s="7"/>
      <c r="S55" s="7"/>
      <c r="T55" s="7"/>
      <c r="U55" s="7"/>
      <c r="V55" s="7"/>
      <c r="W55" s="7"/>
      <c r="X55" s="7"/>
      <c r="Y55" s="7"/>
      <c r="Z55" s="7"/>
      <c r="AA55" s="7"/>
    </row>
    <row r="56" spans="1:27" ht="30" x14ac:dyDescent="0.2">
      <c r="A56" s="7"/>
      <c r="B56" s="23" t="s">
        <v>486</v>
      </c>
      <c r="C56" s="21" t="s">
        <v>487</v>
      </c>
      <c r="D56" s="21"/>
      <c r="E56" s="21"/>
      <c r="F56" s="22"/>
      <c r="G56" s="22"/>
      <c r="H56" s="23">
        <f t="shared" si="10"/>
        <v>0</v>
      </c>
      <c r="I56" s="24"/>
      <c r="J56" s="24"/>
      <c r="K56" s="25" t="s">
        <v>44</v>
      </c>
      <c r="L56" s="23">
        <f t="shared" si="11"/>
        <v>0</v>
      </c>
      <c r="M56" s="92"/>
      <c r="N56" s="22"/>
      <c r="O56" s="7"/>
      <c r="P56" s="7"/>
      <c r="Q56" s="7"/>
      <c r="R56" s="7"/>
      <c r="S56" s="7"/>
      <c r="T56" s="7"/>
      <c r="U56" s="7"/>
      <c r="V56" s="7"/>
      <c r="W56" s="7"/>
      <c r="X56" s="7"/>
      <c r="Y56" s="7"/>
      <c r="Z56" s="7"/>
      <c r="AA56" s="7"/>
    </row>
    <row r="57" spans="1:27" ht="60" x14ac:dyDescent="0.2">
      <c r="A57" s="7"/>
      <c r="B57" s="91" t="s">
        <v>488</v>
      </c>
      <c r="C57" s="21" t="s">
        <v>489</v>
      </c>
      <c r="D57" s="21"/>
      <c r="E57" s="21"/>
      <c r="F57" s="22"/>
      <c r="G57" s="22"/>
      <c r="H57" s="23">
        <f t="shared" si="10"/>
        <v>0</v>
      </c>
      <c r="I57" s="24"/>
      <c r="J57" s="24"/>
      <c r="K57" s="25" t="s">
        <v>44</v>
      </c>
      <c r="L57" s="23">
        <f t="shared" si="11"/>
        <v>0</v>
      </c>
      <c r="M57" s="92"/>
      <c r="N57" s="22"/>
      <c r="O57" s="7"/>
      <c r="P57" s="7"/>
      <c r="Q57" s="7"/>
      <c r="R57" s="7"/>
      <c r="S57" s="7"/>
      <c r="T57" s="7"/>
      <c r="U57" s="7"/>
      <c r="V57" s="7"/>
      <c r="W57" s="7"/>
      <c r="X57" s="7"/>
      <c r="Y57" s="7"/>
      <c r="Z57" s="7"/>
      <c r="AA57" s="7"/>
    </row>
    <row r="58" spans="1:27" x14ac:dyDescent="0.2">
      <c r="A58" s="7"/>
      <c r="B58" s="93"/>
      <c r="C58" s="21" t="s">
        <v>490</v>
      </c>
      <c r="D58" s="21"/>
      <c r="E58" s="21"/>
      <c r="F58" s="22"/>
      <c r="G58" s="22"/>
      <c r="H58" s="23">
        <f t="shared" si="10"/>
        <v>0</v>
      </c>
      <c r="I58" s="24"/>
      <c r="J58" s="24"/>
      <c r="K58" s="25" t="s">
        <v>44</v>
      </c>
      <c r="L58" s="23">
        <f t="shared" si="11"/>
        <v>0</v>
      </c>
      <c r="M58" s="93"/>
      <c r="N58" s="22"/>
      <c r="O58" s="7"/>
      <c r="P58" s="7"/>
      <c r="Q58" s="7"/>
      <c r="R58" s="7"/>
      <c r="S58" s="7"/>
      <c r="T58" s="7"/>
      <c r="U58" s="7"/>
      <c r="V58" s="7"/>
      <c r="W58" s="7"/>
      <c r="X58" s="7"/>
      <c r="Y58" s="7"/>
      <c r="Z58" s="7"/>
      <c r="AA58" s="7"/>
    </row>
    <row r="59" spans="1:27" ht="39.75" customHeight="1" x14ac:dyDescent="0.2">
      <c r="A59" s="7"/>
      <c r="B59" s="27">
        <v>8.8000000000000007</v>
      </c>
      <c r="C59" s="29" t="s">
        <v>491</v>
      </c>
      <c r="D59" s="51"/>
      <c r="E59" s="29"/>
      <c r="F59" s="29"/>
      <c r="G59" s="29"/>
      <c r="H59" s="29"/>
      <c r="I59" s="29"/>
      <c r="J59" s="29"/>
      <c r="K59" s="29"/>
      <c r="L59" s="29"/>
      <c r="M59" s="29"/>
      <c r="N59" s="29"/>
      <c r="O59" s="7"/>
      <c r="P59" s="7"/>
      <c r="Q59" s="7"/>
      <c r="R59" s="7"/>
      <c r="S59" s="7"/>
      <c r="T59" s="7"/>
      <c r="U59" s="7"/>
      <c r="V59" s="7"/>
      <c r="W59" s="7"/>
      <c r="X59" s="7"/>
      <c r="Y59" s="7"/>
      <c r="Z59" s="7"/>
      <c r="AA59" s="7"/>
    </row>
    <row r="60" spans="1:27" ht="105" x14ac:dyDescent="0.2">
      <c r="A60" s="7"/>
      <c r="B60" s="91" t="s">
        <v>492</v>
      </c>
      <c r="C60" s="21" t="s">
        <v>493</v>
      </c>
      <c r="D60" s="44" t="s">
        <v>567</v>
      </c>
      <c r="E60" s="67"/>
      <c r="F60" s="86" t="s">
        <v>558</v>
      </c>
      <c r="G60" s="70"/>
      <c r="H60" s="23">
        <f t="shared" ref="H60:H66" si="12">NETWORKDAYS(I60,J60)</f>
        <v>0</v>
      </c>
      <c r="I60" s="24"/>
      <c r="J60" s="24"/>
      <c r="K60" s="25" t="s">
        <v>44</v>
      </c>
      <c r="L60" s="23">
        <f t="shared" ref="L60:L66" si="13">IF(K60="Terminada",100,0)</f>
        <v>0</v>
      </c>
      <c r="M60" s="91">
        <f>AVERAGE(L60:L66)</f>
        <v>0</v>
      </c>
      <c r="N60" s="22"/>
      <c r="O60" s="7"/>
      <c r="P60" s="7"/>
      <c r="Q60" s="7"/>
      <c r="R60" s="7"/>
      <c r="S60" s="7"/>
      <c r="T60" s="7"/>
      <c r="U60" s="7"/>
      <c r="V60" s="7"/>
      <c r="W60" s="7"/>
      <c r="X60" s="7"/>
      <c r="Y60" s="7"/>
      <c r="Z60" s="7"/>
      <c r="AA60" s="7"/>
    </row>
    <row r="61" spans="1:27" ht="21.75" customHeight="1" x14ac:dyDescent="0.2">
      <c r="A61" s="7"/>
      <c r="B61" s="93"/>
      <c r="C61" s="21" t="s">
        <v>494</v>
      </c>
      <c r="D61" s="21"/>
      <c r="E61" s="66"/>
      <c r="F61" s="73"/>
      <c r="G61" s="22"/>
      <c r="H61" s="23">
        <f t="shared" si="12"/>
        <v>0</v>
      </c>
      <c r="I61" s="24"/>
      <c r="J61" s="24"/>
      <c r="K61" s="25" t="s">
        <v>44</v>
      </c>
      <c r="L61" s="23">
        <f t="shared" si="13"/>
        <v>0</v>
      </c>
      <c r="M61" s="92"/>
      <c r="N61" s="22"/>
      <c r="O61" s="7"/>
      <c r="P61" s="7"/>
      <c r="Q61" s="7"/>
      <c r="R61" s="7"/>
      <c r="S61" s="7"/>
      <c r="T61" s="7"/>
      <c r="U61" s="7"/>
      <c r="V61" s="7"/>
      <c r="W61" s="7"/>
      <c r="X61" s="7"/>
      <c r="Y61" s="7"/>
      <c r="Z61" s="7"/>
      <c r="AA61" s="7"/>
    </row>
    <row r="62" spans="1:27" ht="90" x14ac:dyDescent="0.2">
      <c r="A62" s="7"/>
      <c r="B62" s="91" t="s">
        <v>495</v>
      </c>
      <c r="C62" s="21" t="s">
        <v>496</v>
      </c>
      <c r="D62" s="21"/>
      <c r="E62" s="21"/>
      <c r="F62" s="22"/>
      <c r="G62" s="22"/>
      <c r="H62" s="23">
        <f t="shared" si="12"/>
        <v>0</v>
      </c>
      <c r="I62" s="24"/>
      <c r="J62" s="24"/>
      <c r="K62" s="25" t="s">
        <v>44</v>
      </c>
      <c r="L62" s="23">
        <f t="shared" si="13"/>
        <v>0</v>
      </c>
      <c r="M62" s="92"/>
      <c r="N62" s="22"/>
      <c r="O62" s="7"/>
      <c r="P62" s="7"/>
      <c r="Q62" s="7"/>
      <c r="R62" s="7"/>
      <c r="S62" s="7"/>
      <c r="T62" s="7"/>
      <c r="U62" s="7"/>
      <c r="V62" s="7"/>
      <c r="W62" s="7"/>
      <c r="X62" s="7"/>
      <c r="Y62" s="7"/>
      <c r="Z62" s="7"/>
      <c r="AA62" s="7"/>
    </row>
    <row r="63" spans="1:27" x14ac:dyDescent="0.2">
      <c r="A63" s="7"/>
      <c r="B63" s="92"/>
      <c r="C63" s="21" t="s">
        <v>497</v>
      </c>
      <c r="D63" s="21"/>
      <c r="E63" s="21"/>
      <c r="F63" s="22"/>
      <c r="G63" s="22"/>
      <c r="H63" s="23">
        <f t="shared" si="12"/>
        <v>0</v>
      </c>
      <c r="I63" s="24"/>
      <c r="J63" s="24"/>
      <c r="K63" s="25" t="s">
        <v>44</v>
      </c>
      <c r="L63" s="23">
        <f t="shared" si="13"/>
        <v>0</v>
      </c>
      <c r="M63" s="92"/>
      <c r="N63" s="22"/>
      <c r="O63" s="7"/>
      <c r="P63" s="7"/>
      <c r="Q63" s="7"/>
      <c r="R63" s="7"/>
      <c r="S63" s="7"/>
      <c r="T63" s="7"/>
      <c r="U63" s="7"/>
      <c r="V63" s="7"/>
      <c r="W63" s="7"/>
      <c r="X63" s="7"/>
      <c r="Y63" s="7"/>
      <c r="Z63" s="7"/>
      <c r="AA63" s="7"/>
    </row>
    <row r="64" spans="1:27" ht="30" x14ac:dyDescent="0.2">
      <c r="A64" s="7"/>
      <c r="B64" s="92"/>
      <c r="C64" s="21" t="s">
        <v>498</v>
      </c>
      <c r="D64" s="21"/>
      <c r="E64" s="21"/>
      <c r="F64" s="22"/>
      <c r="G64" s="22"/>
      <c r="H64" s="23">
        <f t="shared" si="12"/>
        <v>0</v>
      </c>
      <c r="I64" s="24"/>
      <c r="J64" s="24"/>
      <c r="K64" s="25" t="s">
        <v>44</v>
      </c>
      <c r="L64" s="23">
        <f t="shared" si="13"/>
        <v>0</v>
      </c>
      <c r="M64" s="92"/>
      <c r="N64" s="22"/>
      <c r="O64" s="7"/>
      <c r="P64" s="7"/>
      <c r="Q64" s="7"/>
      <c r="R64" s="7"/>
      <c r="S64" s="7"/>
      <c r="T64" s="7"/>
      <c r="U64" s="7"/>
      <c r="V64" s="7"/>
      <c r="W64" s="7"/>
      <c r="X64" s="7"/>
      <c r="Y64" s="7"/>
      <c r="Z64" s="7"/>
      <c r="AA64" s="7"/>
    </row>
    <row r="65" spans="1:27" ht="30" x14ac:dyDescent="0.2">
      <c r="A65" s="7"/>
      <c r="B65" s="92"/>
      <c r="C65" s="21" t="s">
        <v>499</v>
      </c>
      <c r="D65" s="21"/>
      <c r="E65" s="21"/>
      <c r="F65" s="22"/>
      <c r="G65" s="22"/>
      <c r="H65" s="23">
        <f t="shared" si="12"/>
        <v>0</v>
      </c>
      <c r="I65" s="24"/>
      <c r="J65" s="24"/>
      <c r="K65" s="25" t="s">
        <v>44</v>
      </c>
      <c r="L65" s="23">
        <f t="shared" si="13"/>
        <v>0</v>
      </c>
      <c r="M65" s="92"/>
      <c r="N65" s="22"/>
      <c r="O65" s="7"/>
      <c r="P65" s="7"/>
      <c r="Q65" s="7"/>
      <c r="R65" s="7"/>
      <c r="S65" s="7"/>
      <c r="T65" s="7"/>
      <c r="U65" s="7"/>
      <c r="V65" s="7"/>
      <c r="W65" s="7"/>
      <c r="X65" s="7"/>
      <c r="Y65" s="7"/>
      <c r="Z65" s="7"/>
      <c r="AA65" s="7"/>
    </row>
    <row r="66" spans="1:27" ht="60" x14ac:dyDescent="0.2">
      <c r="A66" s="7"/>
      <c r="B66" s="93"/>
      <c r="C66" s="21" t="s">
        <v>500</v>
      </c>
      <c r="D66" s="21"/>
      <c r="E66" s="21"/>
      <c r="F66" s="22"/>
      <c r="G66" s="22"/>
      <c r="H66" s="23">
        <f t="shared" si="12"/>
        <v>0</v>
      </c>
      <c r="I66" s="24"/>
      <c r="J66" s="24"/>
      <c r="K66" s="25" t="s">
        <v>44</v>
      </c>
      <c r="L66" s="23">
        <f t="shared" si="13"/>
        <v>0</v>
      </c>
      <c r="M66" s="93"/>
      <c r="N66" s="22"/>
      <c r="O66" s="7"/>
      <c r="P66" s="7"/>
      <c r="Q66" s="7"/>
      <c r="R66" s="7"/>
      <c r="S66" s="7"/>
      <c r="T66" s="7"/>
      <c r="U66" s="7"/>
      <c r="V66" s="7"/>
      <c r="W66" s="7"/>
      <c r="X66" s="7"/>
      <c r="Y66" s="7"/>
      <c r="Z66" s="7"/>
      <c r="AA66" s="7"/>
    </row>
    <row r="67" spans="1:27" ht="39.75" customHeight="1" x14ac:dyDescent="0.2">
      <c r="A67" s="7"/>
      <c r="B67" s="27">
        <v>8.9</v>
      </c>
      <c r="C67" s="29" t="s">
        <v>501</v>
      </c>
      <c r="D67" s="51"/>
      <c r="E67" s="29"/>
      <c r="F67" s="29"/>
      <c r="G67" s="29"/>
      <c r="H67" s="29"/>
      <c r="I67" s="29"/>
      <c r="J67" s="29"/>
      <c r="K67" s="29"/>
      <c r="L67" s="29"/>
      <c r="M67" s="29"/>
      <c r="N67" s="29"/>
      <c r="O67" s="7"/>
      <c r="P67" s="7"/>
      <c r="Q67" s="7"/>
      <c r="R67" s="7"/>
      <c r="S67" s="7"/>
      <c r="T67" s="7"/>
      <c r="U67" s="7"/>
      <c r="V67" s="7"/>
      <c r="W67" s="7"/>
      <c r="X67" s="7"/>
      <c r="Y67" s="7"/>
      <c r="Z67" s="7"/>
      <c r="AA67" s="7"/>
    </row>
    <row r="68" spans="1:27" ht="120" x14ac:dyDescent="0.2">
      <c r="A68" s="7"/>
      <c r="B68" s="23" t="s">
        <v>502</v>
      </c>
      <c r="C68" s="21" t="s">
        <v>503</v>
      </c>
      <c r="D68" s="21" t="s">
        <v>568</v>
      </c>
      <c r="E68" s="67"/>
      <c r="F68" s="81" t="s">
        <v>559</v>
      </c>
      <c r="G68" s="22"/>
      <c r="H68" s="23">
        <f t="shared" ref="H68:H87" si="14">NETWORKDAYS(I68,J68)</f>
        <v>0</v>
      </c>
      <c r="I68" s="24"/>
      <c r="J68" s="24"/>
      <c r="K68" s="25" t="s">
        <v>44</v>
      </c>
      <c r="L68" s="23">
        <f t="shared" ref="L68:L87" si="15">IF(K68="Terminada",100,0)</f>
        <v>0</v>
      </c>
      <c r="M68" s="91">
        <f>AVERAGE(L68:L87)</f>
        <v>0</v>
      </c>
      <c r="N68" s="22"/>
      <c r="O68" s="7"/>
      <c r="P68" s="7"/>
      <c r="Q68" s="7"/>
      <c r="R68" s="7"/>
      <c r="S68" s="7"/>
      <c r="T68" s="7"/>
      <c r="U68" s="7"/>
      <c r="V68" s="7"/>
      <c r="W68" s="7"/>
      <c r="X68" s="7"/>
      <c r="Y68" s="7"/>
      <c r="Z68" s="7"/>
      <c r="AA68" s="7"/>
    </row>
    <row r="69" spans="1:27" ht="75" x14ac:dyDescent="0.2">
      <c r="A69" s="7"/>
      <c r="B69" s="91" t="s">
        <v>504</v>
      </c>
      <c r="C69" s="21" t="s">
        <v>505</v>
      </c>
      <c r="D69" s="21"/>
      <c r="E69" s="66"/>
      <c r="F69" s="22"/>
      <c r="G69" s="22"/>
      <c r="H69" s="23">
        <f t="shared" si="14"/>
        <v>0</v>
      </c>
      <c r="I69" s="24"/>
      <c r="J69" s="24"/>
      <c r="K69" s="25" t="s">
        <v>44</v>
      </c>
      <c r="L69" s="23">
        <f t="shared" si="15"/>
        <v>0</v>
      </c>
      <c r="M69" s="92"/>
      <c r="N69" s="22"/>
      <c r="O69" s="7"/>
      <c r="P69" s="7"/>
      <c r="Q69" s="7"/>
      <c r="R69" s="7"/>
      <c r="S69" s="7"/>
      <c r="T69" s="7"/>
      <c r="U69" s="7"/>
      <c r="V69" s="7"/>
      <c r="W69" s="7"/>
      <c r="X69" s="7"/>
      <c r="Y69" s="7"/>
      <c r="Z69" s="7"/>
      <c r="AA69" s="7"/>
    </row>
    <row r="70" spans="1:27" x14ac:dyDescent="0.2">
      <c r="A70" s="7"/>
      <c r="B70" s="92"/>
      <c r="C70" s="21" t="s">
        <v>506</v>
      </c>
      <c r="D70" s="21"/>
      <c r="E70" s="21"/>
      <c r="F70" s="22"/>
      <c r="G70" s="22"/>
      <c r="H70" s="23">
        <f t="shared" si="14"/>
        <v>0</v>
      </c>
      <c r="I70" s="24"/>
      <c r="J70" s="24"/>
      <c r="K70" s="25" t="s">
        <v>44</v>
      </c>
      <c r="L70" s="23">
        <f t="shared" si="15"/>
        <v>0</v>
      </c>
      <c r="M70" s="92"/>
      <c r="N70" s="22"/>
      <c r="O70" s="7"/>
      <c r="P70" s="7"/>
      <c r="Q70" s="7"/>
      <c r="R70" s="7"/>
      <c r="S70" s="7"/>
      <c r="T70" s="7"/>
      <c r="U70" s="7"/>
      <c r="V70" s="7"/>
      <c r="W70" s="7"/>
      <c r="X70" s="7"/>
      <c r="Y70" s="7"/>
      <c r="Z70" s="7"/>
      <c r="AA70" s="7"/>
    </row>
    <row r="71" spans="1:27" x14ac:dyDescent="0.2">
      <c r="A71" s="7"/>
      <c r="B71" s="92"/>
      <c r="C71" s="21" t="s">
        <v>507</v>
      </c>
      <c r="D71" s="21"/>
      <c r="E71" s="21"/>
      <c r="F71" s="22"/>
      <c r="G71" s="22"/>
      <c r="H71" s="23">
        <f t="shared" si="14"/>
        <v>0</v>
      </c>
      <c r="I71" s="24"/>
      <c r="J71" s="24"/>
      <c r="K71" s="25" t="s">
        <v>44</v>
      </c>
      <c r="L71" s="23">
        <f t="shared" si="15"/>
        <v>0</v>
      </c>
      <c r="M71" s="92"/>
      <c r="N71" s="22"/>
      <c r="O71" s="7"/>
      <c r="P71" s="7"/>
      <c r="Q71" s="7"/>
      <c r="R71" s="7"/>
      <c r="S71" s="7"/>
      <c r="T71" s="7"/>
      <c r="U71" s="7"/>
      <c r="V71" s="7"/>
      <c r="W71" s="7"/>
      <c r="X71" s="7"/>
      <c r="Y71" s="7"/>
      <c r="Z71" s="7"/>
      <c r="AA71" s="7"/>
    </row>
    <row r="72" spans="1:27" x14ac:dyDescent="0.2">
      <c r="A72" s="7"/>
      <c r="B72" s="92"/>
      <c r="C72" s="21" t="s">
        <v>508</v>
      </c>
      <c r="D72" s="21"/>
      <c r="E72" s="21"/>
      <c r="F72" s="22"/>
      <c r="G72" s="22"/>
      <c r="H72" s="23">
        <f t="shared" si="14"/>
        <v>0</v>
      </c>
      <c r="I72" s="24"/>
      <c r="J72" s="24"/>
      <c r="K72" s="25" t="s">
        <v>44</v>
      </c>
      <c r="L72" s="23">
        <f t="shared" si="15"/>
        <v>0</v>
      </c>
      <c r="M72" s="92"/>
      <c r="N72" s="22"/>
      <c r="O72" s="7"/>
      <c r="P72" s="7"/>
      <c r="Q72" s="7"/>
      <c r="R72" s="7"/>
      <c r="S72" s="7"/>
      <c r="T72" s="7"/>
      <c r="U72" s="7"/>
      <c r="V72" s="7"/>
      <c r="W72" s="7"/>
      <c r="X72" s="7"/>
      <c r="Y72" s="7"/>
      <c r="Z72" s="7"/>
      <c r="AA72" s="7"/>
    </row>
    <row r="73" spans="1:27" x14ac:dyDescent="0.2">
      <c r="A73" s="7"/>
      <c r="B73" s="92"/>
      <c r="C73" s="21" t="s">
        <v>509</v>
      </c>
      <c r="D73" s="21"/>
      <c r="E73" s="21"/>
      <c r="F73" s="22"/>
      <c r="G73" s="22"/>
      <c r="H73" s="23">
        <f t="shared" si="14"/>
        <v>0</v>
      </c>
      <c r="I73" s="24"/>
      <c r="J73" s="24"/>
      <c r="K73" s="25" t="s">
        <v>44</v>
      </c>
      <c r="L73" s="23">
        <f t="shared" si="15"/>
        <v>0</v>
      </c>
      <c r="M73" s="92"/>
      <c r="N73" s="22"/>
      <c r="O73" s="7"/>
      <c r="P73" s="7"/>
      <c r="Q73" s="7"/>
      <c r="R73" s="7"/>
      <c r="S73" s="7"/>
      <c r="T73" s="7"/>
      <c r="U73" s="7"/>
      <c r="V73" s="7"/>
      <c r="W73" s="7"/>
      <c r="X73" s="7"/>
      <c r="Y73" s="7"/>
      <c r="Z73" s="7"/>
      <c r="AA73" s="7"/>
    </row>
    <row r="74" spans="1:27" x14ac:dyDescent="0.2">
      <c r="A74" s="7"/>
      <c r="B74" s="92"/>
      <c r="C74" s="21" t="s">
        <v>510</v>
      </c>
      <c r="D74" s="21"/>
      <c r="E74" s="21"/>
      <c r="F74" s="22"/>
      <c r="G74" s="22"/>
      <c r="H74" s="23">
        <f t="shared" si="14"/>
        <v>0</v>
      </c>
      <c r="I74" s="24"/>
      <c r="J74" s="24"/>
      <c r="K74" s="25" t="s">
        <v>44</v>
      </c>
      <c r="L74" s="23">
        <f t="shared" si="15"/>
        <v>0</v>
      </c>
      <c r="M74" s="92"/>
      <c r="N74" s="22"/>
      <c r="O74" s="7"/>
      <c r="P74" s="7"/>
      <c r="Q74" s="7"/>
      <c r="R74" s="7"/>
      <c r="S74" s="7"/>
      <c r="T74" s="7"/>
      <c r="U74" s="7"/>
      <c r="V74" s="7"/>
      <c r="W74" s="7"/>
      <c r="X74" s="7"/>
      <c r="Y74" s="7"/>
      <c r="Z74" s="7"/>
      <c r="AA74" s="7"/>
    </row>
    <row r="75" spans="1:27" x14ac:dyDescent="0.2">
      <c r="A75" s="7"/>
      <c r="B75" s="92"/>
      <c r="C75" s="21" t="s">
        <v>511</v>
      </c>
      <c r="D75" s="21"/>
      <c r="E75" s="21"/>
      <c r="F75" s="22"/>
      <c r="G75" s="22"/>
      <c r="H75" s="23">
        <f t="shared" si="14"/>
        <v>0</v>
      </c>
      <c r="I75" s="24"/>
      <c r="J75" s="24"/>
      <c r="K75" s="25" t="s">
        <v>44</v>
      </c>
      <c r="L75" s="23">
        <f t="shared" si="15"/>
        <v>0</v>
      </c>
      <c r="M75" s="92"/>
      <c r="N75" s="22"/>
      <c r="O75" s="7"/>
      <c r="P75" s="7"/>
      <c r="Q75" s="7"/>
      <c r="R75" s="7"/>
      <c r="S75" s="7"/>
      <c r="T75" s="7"/>
      <c r="U75" s="7"/>
      <c r="V75" s="7"/>
      <c r="W75" s="7"/>
      <c r="X75" s="7"/>
      <c r="Y75" s="7"/>
      <c r="Z75" s="7"/>
      <c r="AA75" s="7"/>
    </row>
    <row r="76" spans="1:27" ht="30" x14ac:dyDescent="0.2">
      <c r="A76" s="7"/>
      <c r="B76" s="92"/>
      <c r="C76" s="21" t="s">
        <v>512</v>
      </c>
      <c r="D76" s="21"/>
      <c r="E76" s="21"/>
      <c r="F76" s="22"/>
      <c r="G76" s="22"/>
      <c r="H76" s="23">
        <f t="shared" si="14"/>
        <v>0</v>
      </c>
      <c r="I76" s="24"/>
      <c r="J76" s="24"/>
      <c r="K76" s="25" t="s">
        <v>44</v>
      </c>
      <c r="L76" s="23">
        <f t="shared" si="15"/>
        <v>0</v>
      </c>
      <c r="M76" s="92"/>
      <c r="N76" s="22"/>
      <c r="O76" s="7"/>
      <c r="P76" s="7"/>
      <c r="Q76" s="7"/>
      <c r="R76" s="7"/>
      <c r="S76" s="7"/>
      <c r="T76" s="7"/>
      <c r="U76" s="7"/>
      <c r="V76" s="7"/>
      <c r="W76" s="7"/>
      <c r="X76" s="7"/>
      <c r="Y76" s="7"/>
      <c r="Z76" s="7"/>
      <c r="AA76" s="7"/>
    </row>
    <row r="77" spans="1:27" x14ac:dyDescent="0.2">
      <c r="A77" s="7"/>
      <c r="B77" s="92"/>
      <c r="C77" s="21" t="s">
        <v>513</v>
      </c>
      <c r="D77" s="21"/>
      <c r="E77" s="21"/>
      <c r="F77" s="22"/>
      <c r="G77" s="22"/>
      <c r="H77" s="23">
        <f t="shared" si="14"/>
        <v>0</v>
      </c>
      <c r="I77" s="24"/>
      <c r="J77" s="24"/>
      <c r="K77" s="25" t="s">
        <v>44</v>
      </c>
      <c r="L77" s="23">
        <f t="shared" si="15"/>
        <v>0</v>
      </c>
      <c r="M77" s="92"/>
      <c r="N77" s="22"/>
      <c r="O77" s="7"/>
      <c r="P77" s="7"/>
      <c r="Q77" s="7"/>
      <c r="R77" s="7"/>
      <c r="S77" s="7"/>
      <c r="T77" s="7"/>
      <c r="U77" s="7"/>
      <c r="V77" s="7"/>
      <c r="W77" s="7"/>
      <c r="X77" s="7"/>
      <c r="Y77" s="7"/>
      <c r="Z77" s="7"/>
      <c r="AA77" s="7"/>
    </row>
    <row r="78" spans="1:27" x14ac:dyDescent="0.2">
      <c r="A78" s="7"/>
      <c r="B78" s="92"/>
      <c r="C78" s="21" t="s">
        <v>514</v>
      </c>
      <c r="D78" s="21"/>
      <c r="E78" s="21"/>
      <c r="F78" s="22"/>
      <c r="G78" s="22"/>
      <c r="H78" s="23">
        <f t="shared" si="14"/>
        <v>0</v>
      </c>
      <c r="I78" s="24"/>
      <c r="J78" s="24"/>
      <c r="K78" s="25" t="s">
        <v>44</v>
      </c>
      <c r="L78" s="23">
        <f t="shared" si="15"/>
        <v>0</v>
      </c>
      <c r="M78" s="92"/>
      <c r="N78" s="22"/>
      <c r="O78" s="7"/>
      <c r="P78" s="7"/>
      <c r="Q78" s="7"/>
      <c r="R78" s="7"/>
      <c r="S78" s="7"/>
      <c r="T78" s="7"/>
      <c r="U78" s="7"/>
      <c r="V78" s="7"/>
      <c r="W78" s="7"/>
      <c r="X78" s="7"/>
      <c r="Y78" s="7"/>
      <c r="Z78" s="7"/>
      <c r="AA78" s="7"/>
    </row>
    <row r="79" spans="1:27" x14ac:dyDescent="0.2">
      <c r="A79" s="7"/>
      <c r="B79" s="92"/>
      <c r="C79" s="21" t="s">
        <v>515</v>
      </c>
      <c r="D79" s="21"/>
      <c r="E79" s="21"/>
      <c r="F79" s="22"/>
      <c r="G79" s="22"/>
      <c r="H79" s="23">
        <f t="shared" si="14"/>
        <v>0</v>
      </c>
      <c r="I79" s="24"/>
      <c r="J79" s="24"/>
      <c r="K79" s="25" t="s">
        <v>44</v>
      </c>
      <c r="L79" s="23">
        <f t="shared" si="15"/>
        <v>0</v>
      </c>
      <c r="M79" s="92"/>
      <c r="N79" s="22"/>
      <c r="O79" s="7"/>
      <c r="P79" s="7"/>
      <c r="Q79" s="7"/>
      <c r="R79" s="7"/>
      <c r="S79" s="7"/>
      <c r="T79" s="7"/>
      <c r="U79" s="7"/>
      <c r="V79" s="7"/>
      <c r="W79" s="7"/>
      <c r="X79" s="7"/>
      <c r="Y79" s="7"/>
      <c r="Z79" s="7"/>
      <c r="AA79" s="7"/>
    </row>
    <row r="80" spans="1:27" x14ac:dyDescent="0.2">
      <c r="A80" s="7"/>
      <c r="B80" s="92"/>
      <c r="C80" s="21" t="s">
        <v>516</v>
      </c>
      <c r="D80" s="21"/>
      <c r="E80" s="21"/>
      <c r="F80" s="22"/>
      <c r="G80" s="22"/>
      <c r="H80" s="23">
        <f t="shared" si="14"/>
        <v>0</v>
      </c>
      <c r="I80" s="24"/>
      <c r="J80" s="24"/>
      <c r="K80" s="25" t="s">
        <v>44</v>
      </c>
      <c r="L80" s="23">
        <f t="shared" si="15"/>
        <v>0</v>
      </c>
      <c r="M80" s="92"/>
      <c r="N80" s="22"/>
      <c r="O80" s="7"/>
      <c r="P80" s="7"/>
      <c r="Q80" s="7"/>
      <c r="R80" s="7"/>
      <c r="S80" s="7"/>
      <c r="T80" s="7"/>
      <c r="U80" s="7"/>
      <c r="V80" s="7"/>
      <c r="W80" s="7"/>
      <c r="X80" s="7"/>
      <c r="Y80" s="7"/>
      <c r="Z80" s="7"/>
      <c r="AA80" s="7"/>
    </row>
    <row r="81" spans="1:27" x14ac:dyDescent="0.2">
      <c r="A81" s="7"/>
      <c r="B81" s="92"/>
      <c r="C81" s="21" t="s">
        <v>517</v>
      </c>
      <c r="D81" s="21"/>
      <c r="E81" s="21"/>
      <c r="F81" s="22"/>
      <c r="G81" s="22"/>
      <c r="H81" s="23">
        <f t="shared" si="14"/>
        <v>0</v>
      </c>
      <c r="I81" s="24"/>
      <c r="J81" s="24"/>
      <c r="K81" s="25" t="s">
        <v>44</v>
      </c>
      <c r="L81" s="23">
        <f t="shared" si="15"/>
        <v>0</v>
      </c>
      <c r="M81" s="92"/>
      <c r="N81" s="22"/>
      <c r="O81" s="7"/>
      <c r="P81" s="7"/>
      <c r="Q81" s="7"/>
      <c r="R81" s="7"/>
      <c r="S81" s="7"/>
      <c r="T81" s="7"/>
      <c r="U81" s="7"/>
      <c r="V81" s="7"/>
      <c r="W81" s="7"/>
      <c r="X81" s="7"/>
      <c r="Y81" s="7"/>
      <c r="Z81" s="7"/>
      <c r="AA81" s="7"/>
    </row>
    <row r="82" spans="1:27" x14ac:dyDescent="0.2">
      <c r="A82" s="7"/>
      <c r="B82" s="92"/>
      <c r="C82" s="21" t="s">
        <v>518</v>
      </c>
      <c r="D82" s="21"/>
      <c r="E82" s="21"/>
      <c r="F82" s="22"/>
      <c r="G82" s="22"/>
      <c r="H82" s="23">
        <f t="shared" si="14"/>
        <v>0</v>
      </c>
      <c r="I82" s="24"/>
      <c r="J82" s="24"/>
      <c r="K82" s="25" t="s">
        <v>44</v>
      </c>
      <c r="L82" s="23">
        <f t="shared" si="15"/>
        <v>0</v>
      </c>
      <c r="M82" s="92"/>
      <c r="N82" s="22"/>
      <c r="O82" s="7"/>
      <c r="P82" s="7"/>
      <c r="Q82" s="7"/>
      <c r="R82" s="7"/>
      <c r="S82" s="7"/>
      <c r="T82" s="7"/>
      <c r="U82" s="7"/>
      <c r="V82" s="7"/>
      <c r="W82" s="7"/>
      <c r="X82" s="7"/>
      <c r="Y82" s="7"/>
      <c r="Z82" s="7"/>
      <c r="AA82" s="7"/>
    </row>
    <row r="83" spans="1:27" ht="30" x14ac:dyDescent="0.2">
      <c r="A83" s="7"/>
      <c r="B83" s="93"/>
      <c r="C83" s="21" t="s">
        <v>519</v>
      </c>
      <c r="D83" s="21"/>
      <c r="E83" s="21"/>
      <c r="F83" s="22"/>
      <c r="G83" s="22"/>
      <c r="H83" s="23">
        <f t="shared" si="14"/>
        <v>0</v>
      </c>
      <c r="I83" s="24"/>
      <c r="J83" s="24"/>
      <c r="K83" s="25" t="s">
        <v>44</v>
      </c>
      <c r="L83" s="23">
        <f t="shared" si="15"/>
        <v>0</v>
      </c>
      <c r="M83" s="92"/>
      <c r="N83" s="22"/>
      <c r="O83" s="7"/>
      <c r="P83" s="7"/>
      <c r="Q83" s="7"/>
      <c r="R83" s="7"/>
      <c r="S83" s="7"/>
      <c r="T83" s="7"/>
      <c r="U83" s="7"/>
      <c r="V83" s="7"/>
      <c r="W83" s="7"/>
      <c r="X83" s="7"/>
      <c r="Y83" s="7"/>
      <c r="Z83" s="7"/>
      <c r="AA83" s="7"/>
    </row>
    <row r="84" spans="1:27" ht="60" x14ac:dyDescent="0.2">
      <c r="A84" s="7"/>
      <c r="B84" s="91" t="s">
        <v>520</v>
      </c>
      <c r="C84" s="21" t="s">
        <v>521</v>
      </c>
      <c r="D84" s="21"/>
      <c r="E84" s="21"/>
      <c r="F84" s="22"/>
      <c r="G84" s="22"/>
      <c r="H84" s="23">
        <f t="shared" si="14"/>
        <v>0</v>
      </c>
      <c r="I84" s="24"/>
      <c r="J84" s="24"/>
      <c r="K84" s="25" t="s">
        <v>44</v>
      </c>
      <c r="L84" s="23">
        <f t="shared" si="15"/>
        <v>0</v>
      </c>
      <c r="M84" s="92"/>
      <c r="N84" s="22"/>
      <c r="O84" s="7"/>
      <c r="P84" s="7"/>
      <c r="Q84" s="7"/>
      <c r="R84" s="7"/>
      <c r="S84" s="7"/>
      <c r="T84" s="7"/>
      <c r="U84" s="7"/>
      <c r="V84" s="7"/>
      <c r="W84" s="7"/>
      <c r="X84" s="7"/>
      <c r="Y84" s="7"/>
      <c r="Z84" s="7"/>
      <c r="AA84" s="7"/>
    </row>
    <row r="85" spans="1:27" ht="30" x14ac:dyDescent="0.2">
      <c r="A85" s="7"/>
      <c r="B85" s="92"/>
      <c r="C85" s="21" t="s">
        <v>522</v>
      </c>
      <c r="D85" s="21"/>
      <c r="E85" s="21"/>
      <c r="F85" s="22"/>
      <c r="G85" s="22"/>
      <c r="H85" s="23">
        <f t="shared" si="14"/>
        <v>0</v>
      </c>
      <c r="I85" s="24"/>
      <c r="J85" s="24"/>
      <c r="K85" s="25" t="s">
        <v>44</v>
      </c>
      <c r="L85" s="23">
        <f t="shared" si="15"/>
        <v>0</v>
      </c>
      <c r="M85" s="92"/>
      <c r="N85" s="22"/>
      <c r="O85" s="7"/>
      <c r="P85" s="7"/>
      <c r="Q85" s="7"/>
      <c r="R85" s="7"/>
      <c r="S85" s="7"/>
      <c r="T85" s="7"/>
      <c r="U85" s="7"/>
      <c r="V85" s="7"/>
      <c r="W85" s="7"/>
      <c r="X85" s="7"/>
      <c r="Y85" s="7"/>
      <c r="Z85" s="7"/>
      <c r="AA85" s="7"/>
    </row>
    <row r="86" spans="1:27" x14ac:dyDescent="0.2">
      <c r="A86" s="7"/>
      <c r="B86" s="92"/>
      <c r="C86" s="21" t="s">
        <v>523</v>
      </c>
      <c r="D86" s="21"/>
      <c r="E86" s="21"/>
      <c r="F86" s="22"/>
      <c r="G86" s="22"/>
      <c r="H86" s="23">
        <f t="shared" si="14"/>
        <v>0</v>
      </c>
      <c r="I86" s="24"/>
      <c r="J86" s="24"/>
      <c r="K86" s="25" t="s">
        <v>44</v>
      </c>
      <c r="L86" s="23">
        <f t="shared" si="15"/>
        <v>0</v>
      </c>
      <c r="M86" s="92"/>
      <c r="N86" s="22"/>
      <c r="O86" s="7"/>
      <c r="P86" s="7"/>
      <c r="Q86" s="7"/>
      <c r="R86" s="7"/>
      <c r="S86" s="7"/>
      <c r="T86" s="7"/>
      <c r="U86" s="7"/>
      <c r="V86" s="7"/>
      <c r="W86" s="7"/>
      <c r="X86" s="7"/>
      <c r="Y86" s="7"/>
      <c r="Z86" s="7"/>
      <c r="AA86" s="7"/>
    </row>
    <row r="87" spans="1:27" x14ac:dyDescent="0.2">
      <c r="A87" s="7"/>
      <c r="B87" s="93"/>
      <c r="C87" s="21" t="s">
        <v>524</v>
      </c>
      <c r="D87" s="21"/>
      <c r="E87" s="21"/>
      <c r="F87" s="22"/>
      <c r="G87" s="22"/>
      <c r="H87" s="23">
        <f t="shared" si="14"/>
        <v>0</v>
      </c>
      <c r="I87" s="24"/>
      <c r="J87" s="24"/>
      <c r="K87" s="25" t="s">
        <v>44</v>
      </c>
      <c r="L87" s="23">
        <f t="shared" si="15"/>
        <v>0</v>
      </c>
      <c r="M87" s="93"/>
      <c r="N87" s="22"/>
      <c r="O87" s="7"/>
      <c r="P87" s="7"/>
      <c r="Q87" s="7"/>
      <c r="R87" s="7"/>
      <c r="S87" s="7"/>
      <c r="T87" s="7"/>
      <c r="U87" s="7"/>
      <c r="V87" s="7"/>
      <c r="W87" s="7"/>
      <c r="X87" s="7"/>
      <c r="Y87" s="7"/>
      <c r="Z87" s="7"/>
      <c r="AA87" s="7"/>
    </row>
    <row r="88" spans="1:27" ht="15.75" customHeight="1" x14ac:dyDescent="0.2">
      <c r="A88" s="7"/>
      <c r="B88" s="30" t="s">
        <v>42</v>
      </c>
      <c r="C88" s="31">
        <f>COUNTA(C22:C26,C28:C34,C36:C37,C39:C45,C47:C48,C50:C58,C60:C66,C68:C87)</f>
        <v>59</v>
      </c>
      <c r="D88" s="31"/>
      <c r="E88" s="30"/>
      <c r="F88" s="30"/>
      <c r="G88" s="30"/>
      <c r="H88" s="30"/>
      <c r="I88" s="30"/>
      <c r="J88" s="30"/>
      <c r="K88" s="30"/>
      <c r="L88" s="30"/>
      <c r="M88" s="47">
        <f>AVERAGE(M68,M60,M50,M47,M39,M36,M28,M22,M20)</f>
        <v>0</v>
      </c>
      <c r="N88" s="7"/>
      <c r="O88" s="7"/>
      <c r="P88" s="7"/>
      <c r="Q88" s="7"/>
      <c r="R88" s="7"/>
      <c r="S88" s="7"/>
      <c r="T88" s="7"/>
      <c r="U88" s="7"/>
      <c r="V88" s="7"/>
      <c r="W88" s="7"/>
      <c r="X88" s="7"/>
      <c r="Y88" s="7"/>
      <c r="Z88" s="7"/>
      <c r="AA88" s="7"/>
    </row>
    <row r="89" spans="1:27" ht="15.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row>
    <row r="90" spans="1:27" ht="15.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row>
    <row r="91" spans="1:27" ht="15.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2" spans="1:27" ht="15.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row>
    <row r="93" spans="1:27" ht="15.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row>
    <row r="94" spans="1:27" ht="15.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row>
    <row r="95" spans="1:27" ht="15.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row>
    <row r="96" spans="1:27" ht="15.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row>
    <row r="97" spans="1:27" ht="15.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row>
    <row r="98" spans="1:27" ht="15.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row>
    <row r="99" spans="1:27" ht="15.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row>
    <row r="100" spans="1:27" ht="15.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spans="1:27" ht="15.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spans="1:27" ht="15.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spans="1:27" ht="15.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spans="1:27" ht="15.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spans="1:27" ht="15.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spans="1:27" ht="15.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spans="1:27" ht="15.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spans="1:27" ht="15.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spans="1:27" ht="15.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spans="1:27" ht="15.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spans="1:27" ht="15.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spans="1:27" ht="15.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spans="1:27" ht="15.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spans="1:27" ht="15.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spans="1:27" ht="15.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spans="1:27" ht="15.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spans="1:27" ht="15.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spans="1:27" ht="15.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spans="1:27" ht="15.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spans="1:27" ht="15.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row>
    <row r="121" spans="1:27" ht="15.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spans="1:27" ht="15.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row>
    <row r="123" spans="1:27" ht="15.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row>
    <row r="124" spans="1:27" ht="15.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row>
    <row r="125" spans="1:27" ht="15.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spans="1:27" ht="15.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spans="1:27" ht="15.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spans="1:27" ht="15.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spans="1:27" ht="15.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spans="1:27" ht="15.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spans="1:27" ht="15.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spans="1:27" ht="15.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spans="1:27" ht="15.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spans="1:27" ht="15.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spans="1:27" ht="15.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spans="1:27" ht="15.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1:27" ht="15.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spans="1:27" ht="15.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spans="1:27" ht="15.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spans="1:27" ht="15.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spans="1:27" ht="15.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spans="1:27" ht="15.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spans="1:27" ht="15.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spans="1:27" ht="15.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spans="1:27" ht="15.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spans="1:27" ht="15.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spans="1:27" ht="15.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spans="1:27" ht="15.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spans="1:27" ht="15.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spans="1:27" ht="15.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spans="1:27" ht="15.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spans="1:27" ht="15.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spans="1:27" ht="15.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spans="1:27" ht="15.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spans="1:27" ht="15.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spans="1:27" ht="15.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spans="1:27" ht="15.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1:27" ht="15.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1:27" ht="15.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ht="15.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ht="15.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ht="15.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ht="15.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ht="15.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ht="15.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ht="15.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ht="15.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ht="15.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5.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spans="1:27" ht="15.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spans="1:27" ht="15.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spans="1:27" ht="15.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spans="1:27" ht="15.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spans="1:27" ht="15.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spans="1:27" ht="15.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spans="1:27" ht="15.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spans="1:27" ht="15.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spans="1:27" ht="15.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spans="1:27" ht="15.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spans="1:27" ht="15.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ht="15.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ht="15.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ht="15.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ht="15.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ht="15.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ht="15.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ht="15.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ht="15.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27" ht="15.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27" ht="15.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27" ht="15.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27" ht="15.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1:27" ht="15.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1:27" ht="15.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1:27" ht="15.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1:27" ht="15.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1:27" ht="15.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1:27" ht="15.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1:27" ht="15.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1:27" ht="15.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1:27" ht="15.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1:27" ht="15.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1:27" ht="15.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1:27" ht="15.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1:27" ht="15.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1:27" ht="15.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1:27" ht="15.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1:27" ht="15.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1:27" ht="15.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1:27" ht="15.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1:27" ht="15.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1:27" ht="15.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1:27" ht="15.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1:27" ht="15.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1:27" ht="15.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1:27" ht="15.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1:27" ht="15.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1:27" ht="15.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1:27" ht="15.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1:27" ht="15.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1:27" ht="15.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1:27" ht="15.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ht="15.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ht="15.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ht="15.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ht="15.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ht="15.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5.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5.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1:27" ht="15.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ht="15.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1:27" ht="15.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1:27" ht="15.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ht="15.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ht="15.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ht="15.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1:27" ht="15.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ht="15.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ht="15.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ht="15.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ht="15.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ht="15.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5.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5.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1:27" ht="15.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ht="15.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ht="15.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1:27" ht="15.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1:27" ht="15.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ht="15.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1:27" ht="15.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ht="15.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ht="15.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ht="15.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ht="15.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5.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5.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1:27" ht="15.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5.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1:27" ht="15.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1:27" ht="15.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1:27" ht="15.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1:27" ht="15.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1:27" ht="15.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1:27" ht="15.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1:27" ht="15.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1:27" ht="15.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1:27" ht="15.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1:27" ht="15.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1:27" ht="15.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1:27" ht="15.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1:27" ht="15.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1:27" ht="15.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1:27" ht="15.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1:27" ht="15.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1:27" ht="15.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1:27" ht="15.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1:27" ht="15.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1:27" ht="15.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1:27" ht="15.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1:27" ht="15.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1:27" ht="15.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1:27" ht="15.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1:27" ht="15.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1:27" ht="15.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1:27" ht="15.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1:27" ht="15.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1:27" ht="15.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1:27" ht="15.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1:27" ht="15.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1:27" ht="15.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1:27" ht="15.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1:27" ht="15.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1:27" ht="15.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1:27" ht="15.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1:27" ht="15.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1:27" ht="15.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1:27" ht="15.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1:27" ht="15.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1:27" ht="15.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5.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5.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5.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5.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5.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5.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5.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5.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5.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5.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5.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5.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5.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5.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5.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5.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5.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5.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5.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5.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5.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5.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5.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5.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5.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5.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5.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5.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5.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5.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5.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5.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5.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5.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5.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5.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5.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5.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5.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5.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5.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5.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5.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5.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5.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5.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5.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5.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5.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5.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5.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5.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5.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5.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5.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5.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5.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5.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5.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5.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5.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5.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5.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5.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5.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5.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5.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5.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5.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5.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5.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5.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5.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5.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5.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5.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5.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5.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5.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5.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5.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5.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5.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5.75" customHeight="1" x14ac:dyDescent="0.2">
      <c r="A384" s="7"/>
      <c r="B384" s="7"/>
      <c r="C384" s="33" t="s">
        <v>23</v>
      </c>
      <c r="D384" s="33"/>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5.75" customHeight="1" x14ac:dyDescent="0.2">
      <c r="A385" s="7"/>
      <c r="B385" s="7"/>
      <c r="C385" s="33" t="s">
        <v>43</v>
      </c>
      <c r="D385" s="33"/>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5.75" customHeight="1" x14ac:dyDescent="0.2">
      <c r="A386" s="7"/>
      <c r="B386" s="7"/>
      <c r="C386" s="33" t="s">
        <v>44</v>
      </c>
      <c r="D386" s="33"/>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5.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5.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5.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5.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5.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5.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5.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5.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5.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5.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5.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5.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5.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5.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5.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5.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5.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5.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5.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5.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5.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5.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5.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5.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5.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5.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5.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5.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5.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5.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5.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5.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1:27" ht="15.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1:27" ht="15.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1:27" ht="15.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1:27" ht="15.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1:27" ht="15.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1:27" ht="15.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1:27" ht="15.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1:27" ht="15.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1:27" ht="15.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1:27" ht="15.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1:27" ht="15.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1:27" ht="15.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1:27" ht="15.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1:27" ht="15.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1:27" ht="15.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1:27" ht="15.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1:27" ht="15.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1:27" ht="15.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1:27" ht="15.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1:27" ht="15.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1:27" ht="15.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1:27" ht="15.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1:27" ht="15.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1:27" ht="15.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1:27" ht="15.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1:27" ht="15.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1:27" ht="15.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1:27" ht="15.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1:27" ht="15.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1:27" ht="15.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1:27" ht="15.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1:27" ht="15.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1:27" ht="15.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1:27" ht="15.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1:27" ht="15.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1:27" ht="15.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1:27" ht="15.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1:27" ht="15.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1:27" ht="15.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1:27" ht="15.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1:27" ht="15.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1:27" ht="15.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1:27" ht="15.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1:27" ht="15.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1:27" ht="15.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1:27" ht="15.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1:27" ht="15.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1:27" ht="15.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1:27" ht="15.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1:27" ht="15.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1:27" ht="15.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1:27" ht="15.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1:27" ht="15.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1:27" ht="15.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1:27" ht="15.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1:27" ht="15.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1:27" ht="15.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1:27" ht="15.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1:27" ht="15.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1:27" ht="15.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1:27" ht="15.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1:27" ht="15.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1:27" ht="15.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1:27" ht="15.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1:27" ht="15.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1:27" ht="15.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1:27" ht="15.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1:27" ht="15.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1:27" ht="15.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1:27" ht="15.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1:27" ht="15.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1:27" ht="15.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1:27" ht="15.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1:27" ht="15.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1:27" ht="15.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1:27" ht="15.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1:27" ht="15.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1:27" ht="15.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1:27" ht="15.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1:27" ht="15.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1:27" ht="15.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1:27" ht="15.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1:27" ht="15.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1:27" ht="15.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1:27" ht="15.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1:27" ht="15.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1:27" ht="15.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1:27" ht="15.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1:27" ht="15.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1:27" ht="15.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1:27" ht="15.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1:27" ht="15.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1:27" ht="15.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1:27" ht="15.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1:27" ht="15.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1:27" ht="15.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1:27" ht="15.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1:27" ht="15.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1:27" ht="15.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1:27" ht="15.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1:27" ht="15.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1:27" ht="15.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1:27" ht="15.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1:27" ht="15.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1:27" ht="15.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1:27" ht="15.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1:27" ht="15.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1:27" ht="15.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1:27" ht="15.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1:27" ht="15.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1:27" ht="15.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1:27" ht="15.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1:27" ht="15.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1:27" ht="15.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1:27" ht="15.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1:27" ht="15.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1:27" ht="15.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1:27" ht="15.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1:27" ht="15.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1:27" ht="15.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1:27" ht="15.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1:27" ht="15.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1:27" ht="15.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1:27" ht="15.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1:27" ht="15.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1:27" ht="15.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1:27" ht="15.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1:27" ht="15.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1:27" ht="15.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1:27" ht="15.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1:27" ht="15.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1:27" ht="15.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1:27" ht="15.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1:27" ht="15.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1:27" ht="15.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1:27" ht="15.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1:27" ht="15.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1:27" ht="15.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1:27" ht="15.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1:27" ht="15.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1:27" ht="15.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1:27" ht="15.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1:27" ht="15.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1:27" ht="15.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1:27" ht="15.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1:27" ht="15.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1:27" ht="15.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1:27" ht="15.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1:27" ht="15.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1:27" ht="15.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1:27" ht="15.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1:27" ht="15.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1:27" ht="15.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1:27" ht="15.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1:27" ht="15.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1:27" ht="15.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1:27" ht="15.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1:27" ht="15.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1:27" ht="15.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1:27" ht="15.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1:27" ht="15.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1:27" ht="15.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1:27" ht="15.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1:27" ht="15.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1:27" ht="15.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1:27" ht="15.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1:27" ht="15.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1:27" ht="15.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1:27" ht="15.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1:27" ht="15.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1:27" ht="15.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1:27" ht="15.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1:27" ht="15.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1:27" ht="15.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1:27" ht="15.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1:27" ht="15.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1:27" ht="15.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1:27" ht="15.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1:27" ht="15.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1:27" ht="15.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1:27" ht="15.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1:27" ht="15.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1:27" ht="15.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1:27" ht="15.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1:27" ht="15.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1:27" ht="15.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1:27" ht="15.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1:27" ht="15.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1:27" ht="15.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1:27" ht="15.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1:27" ht="15.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1:27" ht="15.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1:27" ht="15.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1:27" ht="15.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1:27" ht="15.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1:27" ht="15.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1:27" ht="15.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1:27" ht="15.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1:27" ht="15.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1:27" ht="15.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1:27" ht="15.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1:27" ht="15.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1:27" ht="15.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1:27" ht="15.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1:27" ht="15.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1:27" ht="15.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1:27" ht="15.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1:27" ht="15.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1:27" ht="15.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1:27" ht="15.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1:27" ht="15.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1:27" ht="15.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1:27" ht="15.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1:27" ht="15.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1:27" ht="15.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1:27" ht="15.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1:27" ht="15.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1:27" ht="15.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1:27" ht="15.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1:27" ht="15.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1:27" ht="15.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1:27" ht="15.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1:27" ht="15.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1:27" ht="15.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1:27" ht="15.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1:27" ht="15.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1:27" ht="15.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1:27" ht="15.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1:27" ht="15.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1:27" ht="15.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1:27" ht="15.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1:27" ht="15.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1:27" ht="15.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1:27" ht="15.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1:27" ht="15.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1:27" ht="15.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1:27" ht="15.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1:27" ht="15.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1:27" ht="15.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1:27" ht="15.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1:27" ht="15.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1:27" ht="15.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1:27" ht="15.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1:27" ht="15.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1:27" ht="15.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1:27" ht="15.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1:27" ht="15.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1:27" ht="15.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1:27" ht="15.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1:27" ht="15.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1:27" ht="15.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1:27" ht="15.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1:27" ht="15.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1:27" ht="15.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1:27" ht="15.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1:27" ht="15.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1:27" ht="15.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1:27" ht="15.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1:27" ht="15.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1:27" ht="15.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1:27" ht="15.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1:27" ht="15.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1:27" ht="15.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1:27" ht="15.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1:27" ht="15.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1:27" ht="15.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1:27" ht="15.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1:27" ht="15.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1:27" ht="15.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1:27" ht="15.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1:27" ht="15.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1:27" ht="15.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1:27" ht="15.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1:27" ht="15.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1:27" ht="15.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1:27" ht="15.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1:27" ht="15.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1:27" ht="15.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1:27" ht="15.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1:27" ht="15.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1:27" ht="15.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1:27" ht="15.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1:27" ht="15.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1:27" ht="15.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1:27" ht="15.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1:27" ht="15.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1:27" ht="15.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1:27" ht="15.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1:27" ht="15.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1:27" ht="15.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1:27" ht="15.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1:27" ht="15.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1:27" ht="15.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1:27" ht="15.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1:27" ht="15.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1:27" ht="15.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1:27" ht="15.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1:27" ht="15.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1:27" ht="15.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1:27" ht="15.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1:27" ht="15.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1:27" ht="15.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1:27" ht="15.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1:27" ht="15.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1:27" ht="15.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1:27" ht="15.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1:27" ht="15.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1:27" ht="15.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1:27" ht="15.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1:27" ht="15.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1:27" ht="15.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1:27" ht="15.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1:27" ht="15.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1:27" ht="15.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1:27" ht="15.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1:27" ht="15.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1:27" ht="15.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1:27" ht="15.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1:27" ht="15.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1:27" ht="15.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1:27" ht="15.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1:27" ht="15.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1:27" ht="15.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1:27" ht="15.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1:27" ht="15.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1:27" ht="15.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1:27" ht="15.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1:27" ht="15.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1:27" ht="15.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1:27" ht="15.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1:27" ht="15.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1:27" ht="15.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1:27" ht="15.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1:27" ht="15.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1:27" ht="15.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1:27" ht="15.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1:27" ht="15.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1:27" ht="15.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1:27" ht="15.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1:27" ht="15.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1:27" ht="15.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1:27" ht="15.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1:27" ht="15.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1:27" ht="15.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1:27" ht="15.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1:27" ht="15.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1:27" ht="15.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1:27" ht="15.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1:27" ht="15.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1:27" ht="15.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1:27" ht="15.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1:27" ht="15.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1:27" ht="15.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1:27" ht="15.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1:27" ht="15.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1:27" ht="15.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1:27" ht="15.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1:27" ht="15.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1:27" ht="15.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1:27" ht="15.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1:27" ht="15.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1:27" ht="15.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1:27" ht="15.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1:27" ht="15.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1:27" ht="15.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1:27" ht="15.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1:27" ht="15.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1:27" ht="15.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1:27" ht="15.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1:27" ht="15.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1:27" ht="15.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1:27" ht="15.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1:27" ht="15.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1:27" ht="15.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1:27" ht="15.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1:27" ht="15.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1:27" ht="15.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1:27" ht="15.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1:27" ht="15.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1:27" ht="15.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1:27" ht="15.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1:27" ht="15.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1:27" ht="15.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1:27" ht="15.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1:27" ht="15.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1:27" ht="15.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1:27" ht="15.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1:27" ht="15.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1:27" ht="15.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1:27" ht="15.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1:27" ht="15.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1:27" ht="15.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1:27" ht="15.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1:27" ht="15.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1:27" ht="15.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1:27" ht="15.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1:27" ht="15.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1:27" ht="15.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1:27" ht="15.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1:27" ht="15.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1:27" ht="15.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1:27" ht="15.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1:27" ht="15.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1:27" ht="15.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1:27" ht="15.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1:27" ht="15.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1:27" ht="15.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1:27" ht="15.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1:27" ht="15.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1:27" ht="15.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1:27" ht="15.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1:27" ht="15.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1:27" ht="15.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1:27" ht="15.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1:27" ht="15.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1:27" ht="15.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1:27" ht="15.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1:27" ht="15.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1:27" ht="15.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1:27" ht="15.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1:27" ht="15.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1:27" ht="15.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1:27" ht="15.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1:27" ht="15.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1:27" ht="15.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1:27" ht="15.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1:27" ht="15.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1:27" ht="15.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1:27" ht="15.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1:27" ht="15.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1:27" ht="15.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1:27" ht="15.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1:27" ht="15.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1:27" ht="15.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1:27" ht="15.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1:27" ht="15.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1:27" ht="15.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1:27" ht="15.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1:27" ht="15.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1:27" ht="15.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1:27" ht="15.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1:27" ht="15.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1:27" ht="15.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1:27" ht="15.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1:27" ht="15.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1:27" ht="15.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1:27" ht="15.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1:27" ht="15.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1:27" ht="15.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1:27" ht="15.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1:27" ht="15.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1:27" ht="15.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1:27" ht="15.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1:27" ht="15.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1:27" ht="15.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1:27" ht="15.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1:27" ht="15.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1:27" ht="15.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1:27" ht="15.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1:27" ht="15.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1:27" ht="15.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1:27" ht="15.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1:27" ht="15.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1:27" ht="15.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1:27" ht="15.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1:27" ht="15.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1:27" ht="15.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1:27" ht="15.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1:27" ht="15.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1:27" ht="15.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1:27" ht="15.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1:27" ht="15.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1:27" ht="15.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1:27" ht="15.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1:27" ht="15.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1:27" ht="15.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1:27" ht="15.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1:27" ht="15.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1:27" ht="15.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1:27" ht="15.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1:27" ht="15.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1:27" ht="15.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1:27" ht="15.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1:27" ht="15.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1:27" ht="15.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1:27" ht="15.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1:27" ht="15.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1:27" ht="15.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1:27" ht="15.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1:27" ht="15.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1:27" ht="15.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1:27" ht="15.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1:27" ht="15.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1:27" ht="15.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1:27" ht="15.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1:27" ht="15.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1:27" ht="15.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1:27" ht="15.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1:27" ht="15.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1:27" ht="15.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1:27" ht="15.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1:27" ht="15.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1:27" ht="15.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1:27" ht="15.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1:27" ht="15.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1:27" ht="15.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1:27" ht="15.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1:27" ht="15.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1:27" ht="15.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1:27" ht="15.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1:27" ht="15.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1:27" ht="15.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1:27" ht="15.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1:27" ht="15.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1:27" ht="15.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1:27" ht="15.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1:27" ht="15.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1:27" ht="15.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1:27" ht="15.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1:27" ht="15.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1:27" ht="15.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1:27" ht="15.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1:27" ht="15.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1:27" ht="15.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1:27" ht="15.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1:27" ht="15.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1:27" ht="15.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1:27" ht="15.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1:27" ht="15.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1:27" ht="15.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1:27" ht="15.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1:27" ht="15.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1:27" ht="15.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1:27" ht="15.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1:27" ht="15.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1:27" ht="15.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1:27" ht="15.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1:27" ht="15.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1:27" ht="15.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1:27" ht="15.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1:27" ht="15.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1:27" ht="15.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1:27" ht="15.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1:27" ht="15.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1:27" ht="15.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1:27" ht="15.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1:27" ht="15.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1:27" ht="15.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1:27" ht="15.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1:27" ht="15.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1:27" ht="15.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1:27" ht="15.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1:27" ht="15.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1:27" ht="15.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1:27" ht="15.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1:27" ht="15.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1:27" ht="15.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1:27" ht="15.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1:27" ht="15.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1:27" ht="15.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1:27" ht="15.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1:27" ht="15.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1:27" ht="15.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1:27" ht="15.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1:27" ht="15.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1:27" ht="15.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1:27" ht="15.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1:27" ht="15.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1:27" ht="15.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1:27" ht="15.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1:27" ht="15.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1:27" ht="15.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1:27" ht="15.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1:27" ht="15.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1:27" ht="15.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1:27" ht="15.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1:27" ht="15.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1:27" ht="15.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1:27" ht="15.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1:27" ht="15.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1:27" ht="15.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1:27" ht="15.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sheetData>
  <mergeCells count="19">
    <mergeCell ref="B62:B66"/>
    <mergeCell ref="B69:B83"/>
    <mergeCell ref="B84:B87"/>
    <mergeCell ref="M39:M45"/>
    <mergeCell ref="M47:M48"/>
    <mergeCell ref="M50:M58"/>
    <mergeCell ref="M60:M66"/>
    <mergeCell ref="M68:M87"/>
    <mergeCell ref="B39:B42"/>
    <mergeCell ref="B50:B55"/>
    <mergeCell ref="B57:B58"/>
    <mergeCell ref="B60:B61"/>
    <mergeCell ref="M28:M34"/>
    <mergeCell ref="M36:M37"/>
    <mergeCell ref="B16:M16"/>
    <mergeCell ref="B18:M18"/>
    <mergeCell ref="M22:M26"/>
    <mergeCell ref="B29:B34"/>
    <mergeCell ref="C3:N5"/>
  </mergeCells>
  <dataValidations count="2">
    <dataValidation type="list" allowBlank="1" showErrorMessage="1" sqref="K19" xr:uid="{00000000-0002-0000-0500-000000000000}">
      <formula1>#REF!</formula1>
    </dataValidation>
    <dataValidation type="list" allowBlank="1" showErrorMessage="1" sqref="K20 K60:K66 K22:K26 K28:K34 K36:K37 K39:K45 K47:K48 K50:K58 K68:K87" xr:uid="{00000000-0002-0000-0500-000001000000}">
      <formula1>$C$384:$C$386</formula1>
    </dataValidation>
  </dataValidations>
  <hyperlinks>
    <hyperlink ref="F22" r:id="rId1" xr:uid="{0A3793C1-A98B-42DC-B037-F826AA8DFECA}"/>
    <hyperlink ref="F28" r:id="rId2" xr:uid="{A102CFF1-4B5A-43EA-A0E4-09801A389CB4}"/>
    <hyperlink ref="F36" r:id="rId3" xr:uid="{8C6B0D68-0753-4B02-9D44-6D9404AF4D19}"/>
    <hyperlink ref="F39" r:id="rId4" xr:uid="{B94132CB-6197-459D-9F54-440F39A91704}"/>
    <hyperlink ref="F25" r:id="rId5" xr:uid="{99D77883-59D5-4948-A39D-B190BC895CA7}"/>
    <hyperlink ref="F26" r:id="rId6" xr:uid="{642AD04F-64E2-4FAC-A27D-8A26D6BE69E2}"/>
    <hyperlink ref="F60" r:id="rId7" xr:uid="{5A9C780D-CED1-4C10-BCBB-0A9BAD96E62C}"/>
    <hyperlink ref="F68" r:id="rId8" xr:uid="{96604330-AD2B-46A3-BEB2-6DCED3CB6C69}"/>
    <hyperlink ref="F47" r:id="rId9" xr:uid="{B65A4D07-0AD0-4E27-BF23-E591BF26E000}"/>
    <hyperlink ref="F50" r:id="rId10" xr:uid="{9A0A9504-3927-4B4D-9326-67954002FCA4}"/>
  </hyperlinks>
  <pageMargins left="0.7" right="0.7" top="0.75" bottom="0.75" header="0" footer="0"/>
  <pageSetup paperSize="9" orientation="portrait"/>
  <drawing r:id="rId1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8"/>
  <sheetViews>
    <sheetView showGridLines="0" tabSelected="1" topLeftCell="A10" workbookViewId="0">
      <selection activeCell="F14" sqref="F14"/>
    </sheetView>
  </sheetViews>
  <sheetFormatPr baseColWidth="10" defaultColWidth="12.625" defaultRowHeight="15" customHeight="1" x14ac:dyDescent="0.2"/>
  <cols>
    <col min="1" max="1" width="3.5" customWidth="1"/>
    <col min="2" max="3" width="9.375" customWidth="1"/>
    <col min="4" max="4" width="10.375" customWidth="1"/>
    <col min="5" max="8" width="9.375" customWidth="1"/>
    <col min="9" max="9" width="9.875" customWidth="1"/>
    <col min="10" max="26" width="9.375" customWidth="1"/>
  </cols>
  <sheetData>
    <row r="1" spans="1:26" ht="46.5" customHeight="1" x14ac:dyDescent="0.2">
      <c r="A1" s="7"/>
      <c r="B1" s="7"/>
      <c r="C1" s="7"/>
      <c r="D1" s="7"/>
      <c r="E1" s="7"/>
      <c r="F1" s="7"/>
      <c r="G1" s="7"/>
      <c r="H1" s="7"/>
      <c r="I1" s="7"/>
      <c r="J1" s="7"/>
      <c r="K1" s="7"/>
      <c r="L1" s="7"/>
      <c r="M1" s="7"/>
      <c r="N1" s="7"/>
      <c r="O1" s="7"/>
      <c r="P1" s="7"/>
      <c r="Q1" s="7"/>
      <c r="R1" s="7"/>
      <c r="S1" s="7"/>
      <c r="T1" s="7"/>
      <c r="U1" s="7"/>
      <c r="V1" s="7"/>
      <c r="W1" s="7"/>
      <c r="X1" s="7"/>
      <c r="Y1" s="7"/>
      <c r="Z1" s="7"/>
    </row>
    <row r="2" spans="1:26" ht="26.25" customHeight="1" x14ac:dyDescent="0.2">
      <c r="A2" s="7"/>
      <c r="B2" s="7"/>
      <c r="C2" s="7"/>
      <c r="D2" s="7"/>
      <c r="E2" s="7"/>
      <c r="F2" s="7"/>
      <c r="G2" s="7"/>
      <c r="H2" s="7"/>
      <c r="I2" s="7"/>
      <c r="J2" s="7"/>
      <c r="K2" s="7"/>
      <c r="L2" s="7"/>
      <c r="M2" s="7"/>
      <c r="N2" s="7"/>
      <c r="O2" s="7"/>
      <c r="P2" s="7"/>
      <c r="Q2" s="7"/>
      <c r="R2" s="7"/>
      <c r="S2" s="7"/>
      <c r="T2" s="7"/>
      <c r="U2" s="7"/>
      <c r="V2" s="7"/>
      <c r="W2" s="7"/>
      <c r="X2" s="7"/>
      <c r="Y2" s="7"/>
      <c r="Z2" s="7"/>
    </row>
    <row r="3" spans="1:26" ht="30" customHeight="1" x14ac:dyDescent="0.2">
      <c r="A3" s="7"/>
      <c r="B3" s="7"/>
      <c r="C3" s="7"/>
      <c r="D3" s="94" t="s">
        <v>525</v>
      </c>
      <c r="E3" s="89"/>
      <c r="F3" s="89"/>
      <c r="G3" s="89"/>
      <c r="H3" s="89"/>
      <c r="I3" s="89"/>
      <c r="J3" s="89"/>
      <c r="K3" s="89"/>
      <c r="L3" s="89"/>
      <c r="M3" s="7"/>
      <c r="N3" s="7"/>
      <c r="O3" s="7"/>
      <c r="P3" s="7"/>
      <c r="Q3" s="7"/>
      <c r="R3" s="7"/>
      <c r="S3" s="7"/>
      <c r="T3" s="7"/>
      <c r="U3" s="7"/>
      <c r="V3" s="7"/>
      <c r="W3" s="7"/>
      <c r="X3" s="7"/>
      <c r="Y3" s="7"/>
      <c r="Z3" s="7"/>
    </row>
    <row r="4" spans="1:26" ht="30" customHeight="1" x14ac:dyDescent="0.2">
      <c r="A4" s="7"/>
      <c r="B4" s="7"/>
      <c r="C4" s="48"/>
      <c r="D4" s="89"/>
      <c r="E4" s="89"/>
      <c r="F4" s="89"/>
      <c r="G4" s="89"/>
      <c r="H4" s="89"/>
      <c r="I4" s="89"/>
      <c r="J4" s="89"/>
      <c r="K4" s="89"/>
      <c r="L4" s="89"/>
      <c r="M4" s="7"/>
      <c r="N4" s="7"/>
      <c r="O4" s="7"/>
      <c r="P4" s="7"/>
      <c r="Q4" s="7"/>
      <c r="R4" s="7"/>
      <c r="S4" s="7"/>
      <c r="T4" s="7"/>
      <c r="U4" s="7"/>
      <c r="V4" s="7"/>
      <c r="W4" s="7"/>
      <c r="X4" s="7"/>
      <c r="Y4" s="7"/>
      <c r="Z4" s="7"/>
    </row>
    <row r="5" spans="1:26" ht="30" customHeight="1" x14ac:dyDescent="0.2">
      <c r="A5" s="7"/>
      <c r="B5" s="7"/>
      <c r="C5" s="48"/>
      <c r="D5" s="89"/>
      <c r="E5" s="89"/>
      <c r="F5" s="89"/>
      <c r="G5" s="89"/>
      <c r="H5" s="89"/>
      <c r="I5" s="89"/>
      <c r="J5" s="89"/>
      <c r="K5" s="89"/>
      <c r="L5" s="89"/>
      <c r="M5" s="7"/>
      <c r="N5" s="7"/>
      <c r="O5" s="7"/>
      <c r="P5" s="7"/>
      <c r="Q5" s="7"/>
      <c r="R5" s="7"/>
      <c r="S5" s="7"/>
      <c r="T5" s="7"/>
      <c r="U5" s="7"/>
      <c r="V5" s="7"/>
      <c r="W5" s="7"/>
      <c r="X5" s="7"/>
      <c r="Y5" s="7"/>
      <c r="Z5" s="7"/>
    </row>
    <row r="6" spans="1:26" x14ac:dyDescent="0.2">
      <c r="A6" s="7"/>
      <c r="B6" s="7"/>
      <c r="C6" s="7"/>
      <c r="D6" s="7"/>
      <c r="E6" s="7"/>
      <c r="F6" s="7"/>
      <c r="G6" s="7"/>
      <c r="H6" s="7"/>
      <c r="I6" s="7"/>
      <c r="J6" s="7"/>
      <c r="K6" s="7"/>
      <c r="L6" s="7"/>
      <c r="M6" s="7"/>
      <c r="N6" s="7"/>
      <c r="O6" s="7"/>
      <c r="P6" s="7"/>
      <c r="Q6" s="7"/>
      <c r="R6" s="7"/>
      <c r="S6" s="7"/>
      <c r="T6" s="7"/>
      <c r="U6" s="7"/>
      <c r="V6" s="7"/>
      <c r="W6" s="7"/>
      <c r="X6" s="7"/>
      <c r="Y6" s="7"/>
      <c r="Z6" s="7"/>
    </row>
    <row r="7" spans="1:26" x14ac:dyDescent="0.2">
      <c r="A7" s="7"/>
      <c r="B7" s="7"/>
      <c r="C7" s="7"/>
      <c r="D7" s="7"/>
      <c r="E7" s="7"/>
      <c r="F7" s="7"/>
      <c r="G7" s="7"/>
      <c r="H7" s="7"/>
      <c r="I7" s="7"/>
      <c r="J7" s="7"/>
      <c r="K7" s="7"/>
      <c r="L7" s="7"/>
      <c r="M7" s="7"/>
      <c r="N7" s="7"/>
      <c r="O7" s="7"/>
      <c r="P7" s="7"/>
      <c r="Q7" s="7"/>
      <c r="R7" s="7"/>
      <c r="S7" s="7"/>
      <c r="T7" s="7"/>
      <c r="U7" s="7"/>
      <c r="V7" s="7"/>
      <c r="W7" s="7"/>
      <c r="X7" s="7"/>
      <c r="Y7" s="7"/>
      <c r="Z7" s="7"/>
    </row>
    <row r="8" spans="1:26" x14ac:dyDescent="0.2">
      <c r="A8" s="7"/>
      <c r="B8" s="128" t="s">
        <v>526</v>
      </c>
      <c r="C8" s="126"/>
      <c r="D8" s="126"/>
      <c r="E8" s="127"/>
      <c r="F8" s="129"/>
      <c r="G8" s="126"/>
      <c r="H8" s="126"/>
      <c r="I8" s="126"/>
      <c r="J8" s="126"/>
      <c r="K8" s="126"/>
      <c r="L8" s="127"/>
      <c r="M8" s="7"/>
      <c r="N8" s="7"/>
      <c r="O8" s="7"/>
      <c r="P8" s="7"/>
      <c r="Q8" s="7"/>
      <c r="R8" s="7"/>
      <c r="S8" s="7"/>
      <c r="T8" s="7"/>
      <c r="U8" s="7"/>
      <c r="V8" s="7"/>
      <c r="W8" s="7"/>
      <c r="X8" s="7"/>
      <c r="Y8" s="7"/>
      <c r="Z8" s="7"/>
    </row>
    <row r="9" spans="1:26" x14ac:dyDescent="0.2">
      <c r="A9" s="7"/>
      <c r="B9" s="130" t="s">
        <v>4</v>
      </c>
      <c r="C9" s="126"/>
      <c r="D9" s="126"/>
      <c r="E9" s="127"/>
      <c r="F9" s="129"/>
      <c r="G9" s="126"/>
      <c r="H9" s="126"/>
      <c r="I9" s="126"/>
      <c r="J9" s="126"/>
      <c r="K9" s="126"/>
      <c r="L9" s="127"/>
      <c r="M9" s="7"/>
      <c r="N9" s="7"/>
      <c r="O9" s="7"/>
      <c r="P9" s="7"/>
      <c r="Q9" s="7"/>
      <c r="R9" s="7"/>
      <c r="S9" s="7"/>
      <c r="T9" s="7"/>
      <c r="U9" s="7"/>
      <c r="V9" s="7"/>
      <c r="W9" s="7"/>
      <c r="X9" s="7"/>
      <c r="Y9" s="7"/>
      <c r="Z9" s="7"/>
    </row>
    <row r="10" spans="1:26" x14ac:dyDescent="0.2">
      <c r="A10" s="7"/>
      <c r="B10" s="128" t="s">
        <v>527</v>
      </c>
      <c r="C10" s="126"/>
      <c r="D10" s="126"/>
      <c r="E10" s="127"/>
      <c r="F10" s="129"/>
      <c r="G10" s="126"/>
      <c r="H10" s="126"/>
      <c r="I10" s="126"/>
      <c r="J10" s="126"/>
      <c r="K10" s="126"/>
      <c r="L10" s="127"/>
      <c r="M10" s="7"/>
      <c r="N10" s="7"/>
      <c r="O10" s="7"/>
      <c r="P10" s="7"/>
      <c r="Q10" s="7"/>
      <c r="R10" s="7"/>
      <c r="S10" s="7"/>
      <c r="T10" s="7"/>
      <c r="U10" s="7"/>
      <c r="V10" s="7"/>
      <c r="W10" s="7"/>
      <c r="X10" s="7"/>
      <c r="Y10" s="7"/>
      <c r="Z10" s="7"/>
    </row>
    <row r="13" spans="1:26" ht="32.25" customHeight="1" x14ac:dyDescent="0.25">
      <c r="B13" s="132" t="s">
        <v>570</v>
      </c>
      <c r="C13" s="133"/>
      <c r="D13" s="135" t="s">
        <v>528</v>
      </c>
      <c r="E13" s="134" t="s">
        <v>23</v>
      </c>
      <c r="F13" s="135" t="s">
        <v>43</v>
      </c>
      <c r="G13" s="135" t="s">
        <v>44</v>
      </c>
      <c r="H13" s="135" t="s">
        <v>529</v>
      </c>
      <c r="I13" s="136" t="s">
        <v>571</v>
      </c>
    </row>
    <row r="14" spans="1:26" ht="29.25" customHeight="1" x14ac:dyDescent="0.25">
      <c r="A14" s="49"/>
      <c r="B14" s="137" t="s">
        <v>530</v>
      </c>
      <c r="C14" s="133"/>
      <c r="D14" s="138">
        <f>'4. Requisitos generales'!C24</f>
        <v>9</v>
      </c>
      <c r="E14" s="138">
        <f>COUNTIF('4. Requisitos generales'!K14:K23,"Terminada")</f>
        <v>1</v>
      </c>
      <c r="F14" s="138">
        <f>COUNTIF('4. Requisitos generales'!K14:K23,"Parcial")</f>
        <v>0</v>
      </c>
      <c r="G14" s="138">
        <f>COUNTIF('4. Requisitos generales'!K14:K23,"Sin iniciar")</f>
        <v>8</v>
      </c>
      <c r="H14" s="139">
        <f>'4. Requisitos generales'!$M$24</f>
        <v>12.5</v>
      </c>
      <c r="I14" s="140">
        <f>100-H14</f>
        <v>87.5</v>
      </c>
      <c r="J14" s="49"/>
      <c r="K14" s="49"/>
      <c r="L14" s="49"/>
      <c r="M14" s="49"/>
      <c r="N14" s="49"/>
      <c r="O14" s="49"/>
      <c r="P14" s="49"/>
      <c r="Q14" s="49"/>
      <c r="R14" s="49"/>
      <c r="S14" s="49"/>
      <c r="T14" s="49"/>
      <c r="U14" s="49"/>
      <c r="V14" s="49"/>
      <c r="W14" s="49"/>
      <c r="X14" s="49"/>
      <c r="Y14" s="49"/>
      <c r="Z14" s="49"/>
    </row>
    <row r="15" spans="1:26" ht="29.25" customHeight="1" x14ac:dyDescent="0.25">
      <c r="A15" s="49"/>
      <c r="B15" s="137" t="s">
        <v>531</v>
      </c>
      <c r="C15" s="133"/>
      <c r="D15" s="138">
        <f>'5. Req. estructura'!C29</f>
        <v>14</v>
      </c>
      <c r="E15" s="138">
        <f>COUNTIF('5. Req. estructura'!K14:K27,"Terminada")</f>
        <v>1</v>
      </c>
      <c r="F15" s="138">
        <f>COUNTIF('5. Req. estructura'!K14:K27,"Parcial")</f>
        <v>0</v>
      </c>
      <c r="G15" s="138">
        <f>COUNTIF('5. Req. estructura'!K14:K27,"Sin iniciar")</f>
        <v>13</v>
      </c>
      <c r="H15" s="139">
        <f>'5. Req. estructura'!$M$29</f>
        <v>0</v>
      </c>
      <c r="I15" s="140">
        <f t="shared" ref="I15:I18" si="0">100-H15</f>
        <v>100</v>
      </c>
      <c r="J15" s="49"/>
      <c r="K15" s="49"/>
      <c r="L15" s="49"/>
      <c r="M15" s="49"/>
      <c r="N15" s="49"/>
      <c r="O15" s="49"/>
      <c r="P15" s="49"/>
      <c r="Q15" s="49"/>
      <c r="R15" s="49"/>
      <c r="S15" s="49"/>
      <c r="T15" s="49"/>
      <c r="U15" s="49"/>
      <c r="V15" s="49"/>
      <c r="W15" s="49"/>
      <c r="X15" s="49"/>
      <c r="Y15" s="49"/>
      <c r="Z15" s="49"/>
    </row>
    <row r="16" spans="1:26" ht="29.25" customHeight="1" x14ac:dyDescent="0.25">
      <c r="A16" s="49"/>
      <c r="B16" s="137" t="s">
        <v>532</v>
      </c>
      <c r="C16" s="133"/>
      <c r="D16" s="138">
        <f>'6. Req. recursos'!C82</f>
        <v>61</v>
      </c>
      <c r="E16" s="138">
        <f>COUNTIF('6. Req. recursos'!K15:K81,"Terminada")</f>
        <v>0</v>
      </c>
      <c r="F16" s="138">
        <f>COUNTIF('6. Req. recursos'!K15:K81,"Parcial")</f>
        <v>0</v>
      </c>
      <c r="G16" s="138">
        <f>COUNTIF('6. Req. recursos'!K15:K81,"Sin iniciar")</f>
        <v>62</v>
      </c>
      <c r="H16" s="139">
        <f>'6. Req. recursos'!$M$82</f>
        <v>0</v>
      </c>
      <c r="I16" s="140">
        <f t="shared" si="0"/>
        <v>100</v>
      </c>
      <c r="J16" s="49"/>
      <c r="K16" s="49"/>
      <c r="L16" s="49"/>
      <c r="M16" s="49"/>
      <c r="N16" s="49"/>
      <c r="O16" s="49"/>
      <c r="P16" s="49"/>
      <c r="Q16" s="49"/>
      <c r="R16" s="49"/>
      <c r="S16" s="49"/>
      <c r="T16" s="49"/>
      <c r="U16" s="49"/>
      <c r="V16" s="49"/>
      <c r="W16" s="49"/>
      <c r="X16" s="49"/>
      <c r="Y16" s="49"/>
      <c r="Z16" s="49"/>
    </row>
    <row r="17" spans="1:26" ht="29.25" customHeight="1" x14ac:dyDescent="0.25">
      <c r="A17" s="49"/>
      <c r="B17" s="137" t="s">
        <v>533</v>
      </c>
      <c r="C17" s="133"/>
      <c r="D17" s="138">
        <f>'7. Req. proceso'!C178</f>
        <v>142</v>
      </c>
      <c r="E17" s="138">
        <f>COUNTIF('7. Req. proceso'!K15:K177,"Terminada")</f>
        <v>0</v>
      </c>
      <c r="F17" s="138">
        <f>COUNTIF('7. Req. proceso'!K15:K177,"Parcial")</f>
        <v>0</v>
      </c>
      <c r="G17" s="138">
        <f>COUNTIF('7. Req. proceso'!K15:K177,"Sin iniciar")</f>
        <v>143</v>
      </c>
      <c r="H17" s="139">
        <f>'7. Req. proceso'!$M$178</f>
        <v>0</v>
      </c>
      <c r="I17" s="140">
        <f t="shared" si="0"/>
        <v>100</v>
      </c>
      <c r="J17" s="49"/>
      <c r="K17" s="49"/>
      <c r="L17" s="49"/>
      <c r="M17" s="49"/>
      <c r="N17" s="49"/>
      <c r="O17" s="49"/>
      <c r="P17" s="49"/>
      <c r="Q17" s="49"/>
      <c r="R17" s="49"/>
      <c r="S17" s="49"/>
      <c r="T17" s="49"/>
      <c r="U17" s="49"/>
      <c r="V17" s="49"/>
      <c r="W17" s="49"/>
      <c r="X17" s="49"/>
      <c r="Y17" s="49"/>
      <c r="Z17" s="49"/>
    </row>
    <row r="18" spans="1:26" ht="29.25" customHeight="1" x14ac:dyDescent="0.25">
      <c r="A18" s="49"/>
      <c r="B18" s="137" t="s">
        <v>534</v>
      </c>
      <c r="C18" s="133"/>
      <c r="D18" s="138">
        <f>'8. Req. SG'!C88</f>
        <v>59</v>
      </c>
      <c r="E18" s="138">
        <f>COUNTIF('8. Req. SG'!K22:K87,"Terminada")</f>
        <v>0</v>
      </c>
      <c r="F18" s="138">
        <f>COUNTIF('8. Req. SG'!K22:K87,"Parcial")</f>
        <v>0</v>
      </c>
      <c r="G18" s="138">
        <f>COUNTIF('8. Req. SG'!K22:K87,"Sin iniciar")</f>
        <v>59</v>
      </c>
      <c r="H18" s="139">
        <f>'8. Req. SG'!$M$88</f>
        <v>0</v>
      </c>
      <c r="I18" s="140">
        <f t="shared" si="0"/>
        <v>100</v>
      </c>
      <c r="J18" s="49"/>
      <c r="K18" s="49"/>
      <c r="L18" s="49"/>
      <c r="M18" s="49"/>
      <c r="N18" s="49"/>
      <c r="O18" s="49"/>
      <c r="P18" s="49"/>
      <c r="Q18" s="49"/>
      <c r="R18" s="49"/>
      <c r="S18" s="49"/>
      <c r="T18" s="49"/>
      <c r="U18" s="49"/>
      <c r="V18" s="49"/>
      <c r="W18" s="49"/>
      <c r="X18" s="49"/>
      <c r="Y18" s="49"/>
      <c r="Z18" s="49"/>
    </row>
    <row r="19" spans="1:26" ht="15.75" customHeight="1" x14ac:dyDescent="0.25">
      <c r="B19" s="141" t="s">
        <v>535</v>
      </c>
      <c r="C19" s="142"/>
      <c r="D19" s="143">
        <f t="shared" ref="D19:G19" si="1">SUM(D14:D18)</f>
        <v>285</v>
      </c>
      <c r="E19" s="143">
        <f t="shared" si="1"/>
        <v>2</v>
      </c>
      <c r="F19" s="143">
        <f t="shared" si="1"/>
        <v>0</v>
      </c>
      <c r="G19" s="143">
        <f t="shared" si="1"/>
        <v>285</v>
      </c>
      <c r="H19" s="145">
        <f t="shared" ref="H19:I19" si="2">AVERAGE(H14:H18)</f>
        <v>2.5</v>
      </c>
      <c r="I19" s="145">
        <f t="shared" si="2"/>
        <v>97.5</v>
      </c>
    </row>
    <row r="20" spans="1:26" ht="15.75" customHeight="1" x14ac:dyDescent="0.25">
      <c r="B20" s="144"/>
      <c r="C20" s="144"/>
      <c r="D20" s="144"/>
      <c r="E20" s="144"/>
      <c r="F20" s="144"/>
      <c r="G20" s="144"/>
      <c r="H20" s="144"/>
      <c r="I20" s="144"/>
    </row>
    <row r="21" spans="1:26" ht="15.75" customHeight="1" x14ac:dyDescent="0.2"/>
    <row r="22" spans="1:26" ht="15.75" customHeight="1" x14ac:dyDescent="0.2"/>
    <row r="23" spans="1:26" ht="15.75" customHeight="1" x14ac:dyDescent="0.2"/>
    <row r="24" spans="1:26" ht="15.75" customHeight="1" x14ac:dyDescent="0.2"/>
    <row r="25" spans="1:26" ht="15.75" customHeight="1" x14ac:dyDescent="0.2"/>
    <row r="26" spans="1:26" ht="15.75" customHeight="1" x14ac:dyDescent="0.2"/>
    <row r="27" spans="1:26" ht="15.75" customHeight="1" x14ac:dyDescent="0.2"/>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4">
    <mergeCell ref="B18:C18"/>
    <mergeCell ref="B19:C19"/>
    <mergeCell ref="D3:L5"/>
    <mergeCell ref="B8:E8"/>
    <mergeCell ref="F8:L8"/>
    <mergeCell ref="B9:E9"/>
    <mergeCell ref="F9:L9"/>
    <mergeCell ref="B10:E10"/>
    <mergeCell ref="F10:L10"/>
    <mergeCell ref="B13:C13"/>
    <mergeCell ref="B14:C14"/>
    <mergeCell ref="B15:C15"/>
    <mergeCell ref="B16:C16"/>
    <mergeCell ref="B17:C17"/>
  </mergeCells>
  <pageMargins left="0.7" right="0.7" top="0.75" bottom="0.7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4. Requisitos generales</vt:lpstr>
      <vt:lpstr>5. Req. estructura</vt:lpstr>
      <vt:lpstr>6. Req. recursos</vt:lpstr>
      <vt:lpstr>7. Req. proceso</vt:lpstr>
      <vt:lpstr>8. Req. SG</vt:lpstr>
      <vt:lpstr>Seguimiento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Rendon</dc:creator>
  <cp:lastModifiedBy>Diana Rendon</cp:lastModifiedBy>
  <dcterms:created xsi:type="dcterms:W3CDTF">2021-04-12T22:25:53Z</dcterms:created>
  <dcterms:modified xsi:type="dcterms:W3CDTF">2021-08-12T21:00:23Z</dcterms:modified>
</cp:coreProperties>
</file>