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D:\DIANA R\TRABAJO UNIVALLE\2021\Herramienta seguimiento normas\"/>
    </mc:Choice>
  </mc:AlternateContent>
  <xr:revisionPtr revIDLastSave="0" documentId="13_ncr:1_{486BDA06-416D-4302-B602-8B8C612FE8C6}" xr6:coauthVersionLast="47" xr6:coauthVersionMax="47" xr10:uidLastSave="{00000000-0000-0000-0000-000000000000}"/>
  <bookViews>
    <workbookView xWindow="-120" yWindow="-120" windowWidth="20730" windowHeight="11160" firstSheet="2" activeTab="6" xr2:uid="{00000000-000D-0000-FFFF-FFFF00000000}"/>
  </bookViews>
  <sheets>
    <sheet name="Portada" sheetId="1" r:id="rId1"/>
    <sheet name="4. Requisitos generales" sheetId="2" r:id="rId2"/>
    <sheet name="5. Req. estructura" sheetId="3" r:id="rId3"/>
    <sheet name="6. Req. recursos" sheetId="4" r:id="rId4"/>
    <sheet name="7. Req. proceso" sheetId="5" r:id="rId5"/>
    <sheet name="8. Req. SG" sheetId="6" r:id="rId6"/>
    <sheet name="Seguimiento" sheetId="7" r:id="rId7"/>
  </sheets>
  <calcPr calcId="191029"/>
  <extLst>
    <ext uri="GoogleSheetsCustomDataVersion1">
      <go:sheetsCustomData xmlns:go="http://customooxmlschemas.google.com/" r:id="rId11" roundtripDataSignature="AMtx7miLKyxtZ8GfgqBa2bfdEepRQuP9AA=="/>
    </ext>
  </extLst>
</workbook>
</file>

<file path=xl/calcChain.xml><?xml version="1.0" encoding="utf-8"?>
<calcChain xmlns="http://schemas.openxmlformats.org/spreadsheetml/2006/main">
  <c r="H15" i="7" l="1"/>
  <c r="I14" i="7"/>
  <c r="H14" i="7"/>
  <c r="M20" i="2"/>
  <c r="G18" i="7" l="1"/>
  <c r="F18" i="7"/>
  <c r="E18" i="7"/>
  <c r="G17" i="7"/>
  <c r="F17" i="7"/>
  <c r="E17" i="7"/>
  <c r="G16" i="7"/>
  <c r="F16" i="7"/>
  <c r="E16" i="7"/>
  <c r="G15" i="7"/>
  <c r="F15" i="7"/>
  <c r="E15" i="7"/>
  <c r="G14" i="7"/>
  <c r="F14" i="7"/>
  <c r="E14" i="7"/>
  <c r="C88" i="6"/>
  <c r="D18" i="7" s="1"/>
  <c r="L87" i="6"/>
  <c r="H87" i="6"/>
  <c r="L86" i="6"/>
  <c r="H86" i="6"/>
  <c r="L85" i="6"/>
  <c r="H85" i="6"/>
  <c r="L84" i="6"/>
  <c r="H84" i="6"/>
  <c r="L83" i="6"/>
  <c r="H83" i="6"/>
  <c r="L82" i="6"/>
  <c r="H82" i="6"/>
  <c r="L81" i="6"/>
  <c r="H81" i="6"/>
  <c r="L80" i="6"/>
  <c r="H80" i="6"/>
  <c r="L79" i="6"/>
  <c r="H79" i="6"/>
  <c r="L78" i="6"/>
  <c r="H78" i="6"/>
  <c r="L77" i="6"/>
  <c r="H77" i="6"/>
  <c r="L76" i="6"/>
  <c r="H76" i="6"/>
  <c r="L75" i="6"/>
  <c r="H75" i="6"/>
  <c r="L74" i="6"/>
  <c r="H74" i="6"/>
  <c r="L73" i="6"/>
  <c r="H73" i="6"/>
  <c r="L72" i="6"/>
  <c r="H72" i="6"/>
  <c r="L71" i="6"/>
  <c r="H71" i="6"/>
  <c r="L70" i="6"/>
  <c r="H70" i="6"/>
  <c r="L69" i="6"/>
  <c r="H69" i="6"/>
  <c r="L68" i="6"/>
  <c r="H68" i="6"/>
  <c r="L66" i="6"/>
  <c r="H66" i="6"/>
  <c r="L65" i="6"/>
  <c r="H65" i="6"/>
  <c r="L64" i="6"/>
  <c r="H64" i="6"/>
  <c r="L63" i="6"/>
  <c r="H63" i="6"/>
  <c r="L62" i="6"/>
  <c r="H62" i="6"/>
  <c r="L61" i="6"/>
  <c r="H61" i="6"/>
  <c r="L60" i="6"/>
  <c r="M60" i="6" s="1"/>
  <c r="H60" i="6"/>
  <c r="L58" i="6"/>
  <c r="H58" i="6"/>
  <c r="L57" i="6"/>
  <c r="H57" i="6"/>
  <c r="L56" i="6"/>
  <c r="H56" i="6"/>
  <c r="L55" i="6"/>
  <c r="H55" i="6"/>
  <c r="L54" i="6"/>
  <c r="H54" i="6"/>
  <c r="L53" i="6"/>
  <c r="H53" i="6"/>
  <c r="L52" i="6"/>
  <c r="H52" i="6"/>
  <c r="L51" i="6"/>
  <c r="H51" i="6"/>
  <c r="L50" i="6"/>
  <c r="H50" i="6"/>
  <c r="L48" i="6"/>
  <c r="H48" i="6"/>
  <c r="L47" i="6"/>
  <c r="H47" i="6"/>
  <c r="L45" i="6"/>
  <c r="H45" i="6"/>
  <c r="L44" i="6"/>
  <c r="H44" i="6"/>
  <c r="L43" i="6"/>
  <c r="H43" i="6"/>
  <c r="L42" i="6"/>
  <c r="H42" i="6"/>
  <c r="L41" i="6"/>
  <c r="H41" i="6"/>
  <c r="L40" i="6"/>
  <c r="H40" i="6"/>
  <c r="L39" i="6"/>
  <c r="M39" i="6" s="1"/>
  <c r="H39" i="6"/>
  <c r="L37" i="6"/>
  <c r="H37" i="6"/>
  <c r="L36" i="6"/>
  <c r="M36" i="6" s="1"/>
  <c r="H36" i="6"/>
  <c r="L34" i="6"/>
  <c r="H34" i="6"/>
  <c r="L33" i="6"/>
  <c r="H33" i="6"/>
  <c r="L32" i="6"/>
  <c r="H32" i="6"/>
  <c r="L31" i="6"/>
  <c r="H31" i="6"/>
  <c r="L30" i="6"/>
  <c r="H30" i="6"/>
  <c r="L29" i="6"/>
  <c r="H29" i="6"/>
  <c r="L28" i="6"/>
  <c r="H28" i="6"/>
  <c r="L26" i="6"/>
  <c r="H26" i="6"/>
  <c r="L25" i="6"/>
  <c r="H25" i="6"/>
  <c r="L24" i="6"/>
  <c r="H24" i="6"/>
  <c r="L23" i="6"/>
  <c r="H23" i="6"/>
  <c r="L22" i="6"/>
  <c r="H22" i="6"/>
  <c r="L20" i="6"/>
  <c r="H20" i="6"/>
  <c r="C178" i="5"/>
  <c r="D17" i="7" s="1"/>
  <c r="L177" i="5"/>
  <c r="H177" i="5"/>
  <c r="L176" i="5"/>
  <c r="H176" i="5"/>
  <c r="L175" i="5"/>
  <c r="H175" i="5"/>
  <c r="L174" i="5"/>
  <c r="H174" i="5"/>
  <c r="L173" i="5"/>
  <c r="H173" i="5"/>
  <c r="L172" i="5"/>
  <c r="H172" i="5"/>
  <c r="L171" i="5"/>
  <c r="H171" i="5"/>
  <c r="L170" i="5"/>
  <c r="H170" i="5"/>
  <c r="L169" i="5"/>
  <c r="H169" i="5"/>
  <c r="L168" i="5"/>
  <c r="H168" i="5"/>
  <c r="L166" i="5"/>
  <c r="H166" i="5"/>
  <c r="L165" i="5"/>
  <c r="H165" i="5"/>
  <c r="L164" i="5"/>
  <c r="H164" i="5"/>
  <c r="L163" i="5"/>
  <c r="H163" i="5"/>
  <c r="L162" i="5"/>
  <c r="H162" i="5"/>
  <c r="L161" i="5"/>
  <c r="H161" i="5"/>
  <c r="L160" i="5"/>
  <c r="H160" i="5"/>
  <c r="L159" i="5"/>
  <c r="H159" i="5"/>
  <c r="L158" i="5"/>
  <c r="H158" i="5"/>
  <c r="L156" i="5"/>
  <c r="H156" i="5"/>
  <c r="L155" i="5"/>
  <c r="H155" i="5"/>
  <c r="L154" i="5"/>
  <c r="H154" i="5"/>
  <c r="L153" i="5"/>
  <c r="H153" i="5"/>
  <c r="L152" i="5"/>
  <c r="H152" i="5"/>
  <c r="L151" i="5"/>
  <c r="H151" i="5"/>
  <c r="L150" i="5"/>
  <c r="H150" i="5"/>
  <c r="L149" i="5"/>
  <c r="H149" i="5"/>
  <c r="L148" i="5"/>
  <c r="H148" i="5"/>
  <c r="L146" i="5"/>
  <c r="H146" i="5"/>
  <c r="L145" i="5"/>
  <c r="H145" i="5"/>
  <c r="L144" i="5"/>
  <c r="H144" i="5"/>
  <c r="L142" i="5"/>
  <c r="H142" i="5"/>
  <c r="L141" i="5"/>
  <c r="H141" i="5"/>
  <c r="L140" i="5"/>
  <c r="H140" i="5"/>
  <c r="L138" i="5"/>
  <c r="H138" i="5"/>
  <c r="L137" i="5"/>
  <c r="H137" i="5"/>
  <c r="L136" i="5"/>
  <c r="H136" i="5"/>
  <c r="L135" i="5"/>
  <c r="H135" i="5"/>
  <c r="L133" i="5"/>
  <c r="H133" i="5"/>
  <c r="L132" i="5"/>
  <c r="H132" i="5"/>
  <c r="L131" i="5"/>
  <c r="H131" i="5"/>
  <c r="L130" i="5"/>
  <c r="H130" i="5"/>
  <c r="L129" i="5"/>
  <c r="H129" i="5"/>
  <c r="L128" i="5"/>
  <c r="H128" i="5"/>
  <c r="L126" i="5"/>
  <c r="H126" i="5"/>
  <c r="L125" i="5"/>
  <c r="H125" i="5"/>
  <c r="L124" i="5"/>
  <c r="H124" i="5"/>
  <c r="L123" i="5"/>
  <c r="H123" i="5"/>
  <c r="L122" i="5"/>
  <c r="H122" i="5"/>
  <c r="L121" i="5"/>
  <c r="H121" i="5"/>
  <c r="L120" i="5"/>
  <c r="H120" i="5"/>
  <c r="L119" i="5"/>
  <c r="H119" i="5"/>
  <c r="L117" i="5"/>
  <c r="H117" i="5"/>
  <c r="L116" i="5"/>
  <c r="H116" i="5"/>
  <c r="L115" i="5"/>
  <c r="H115" i="5"/>
  <c r="L114" i="5"/>
  <c r="H114" i="5"/>
  <c r="L113" i="5"/>
  <c r="H113" i="5"/>
  <c r="L112" i="5"/>
  <c r="H112" i="5"/>
  <c r="L110" i="5"/>
  <c r="H110" i="5"/>
  <c r="L109" i="5"/>
  <c r="H109" i="5"/>
  <c r="L108" i="5"/>
  <c r="H108" i="5"/>
  <c r="L107" i="5"/>
  <c r="H107" i="5"/>
  <c r="L106" i="5"/>
  <c r="H106" i="5"/>
  <c r="L105" i="5"/>
  <c r="H105" i="5"/>
  <c r="L104" i="5"/>
  <c r="H104" i="5"/>
  <c r="L103" i="5"/>
  <c r="H103" i="5"/>
  <c r="L102" i="5"/>
  <c r="H102" i="5"/>
  <c r="L101" i="5"/>
  <c r="H101" i="5"/>
  <c r="L100" i="5"/>
  <c r="H100" i="5"/>
  <c r="L99" i="5"/>
  <c r="H99" i="5"/>
  <c r="L98" i="5"/>
  <c r="H98" i="5"/>
  <c r="L97" i="5"/>
  <c r="H97" i="5"/>
  <c r="L96" i="5"/>
  <c r="H96" i="5"/>
  <c r="L95" i="5"/>
  <c r="H95" i="5"/>
  <c r="L94" i="5"/>
  <c r="H94" i="5"/>
  <c r="L92" i="5"/>
  <c r="H92" i="5"/>
  <c r="L91" i="5"/>
  <c r="H91" i="5"/>
  <c r="L90" i="5"/>
  <c r="H90" i="5"/>
  <c r="L87" i="5"/>
  <c r="H87" i="5"/>
  <c r="L86" i="5"/>
  <c r="H86" i="5"/>
  <c r="L85" i="5"/>
  <c r="H85" i="5"/>
  <c r="L84" i="5"/>
  <c r="H84" i="5"/>
  <c r="L83" i="5"/>
  <c r="H83" i="5"/>
  <c r="L82" i="5"/>
  <c r="H82" i="5"/>
  <c r="L81" i="5"/>
  <c r="H81" i="5"/>
  <c r="L80" i="5"/>
  <c r="H80" i="5"/>
  <c r="L79" i="5"/>
  <c r="H79" i="5"/>
  <c r="L78" i="5"/>
  <c r="H78" i="5"/>
  <c r="L77" i="5"/>
  <c r="H77" i="5"/>
  <c r="L76" i="5"/>
  <c r="H76" i="5"/>
  <c r="L75" i="5"/>
  <c r="H75" i="5"/>
  <c r="L74" i="5"/>
  <c r="H74" i="5"/>
  <c r="L73" i="5"/>
  <c r="H73" i="5"/>
  <c r="L72" i="5"/>
  <c r="H72" i="5"/>
  <c r="L70" i="5"/>
  <c r="H70" i="5"/>
  <c r="L69" i="5"/>
  <c r="H69" i="5"/>
  <c r="L68" i="5"/>
  <c r="H68" i="5"/>
  <c r="L66" i="5"/>
  <c r="H66" i="5"/>
  <c r="L65" i="5"/>
  <c r="H65" i="5"/>
  <c r="L63" i="5"/>
  <c r="H63" i="5"/>
  <c r="L62" i="5"/>
  <c r="H62" i="5"/>
  <c r="L61" i="5"/>
  <c r="H61" i="5"/>
  <c r="L60" i="5"/>
  <c r="H60" i="5"/>
  <c r="L58" i="5"/>
  <c r="H58" i="5"/>
  <c r="L57" i="5"/>
  <c r="H57" i="5"/>
  <c r="L56" i="5"/>
  <c r="H56" i="5"/>
  <c r="L55" i="5"/>
  <c r="H55" i="5"/>
  <c r="L54" i="5"/>
  <c r="H54" i="5"/>
  <c r="L53" i="5"/>
  <c r="H53" i="5"/>
  <c r="L52" i="5"/>
  <c r="H52" i="5"/>
  <c r="L51" i="5"/>
  <c r="H51" i="5"/>
  <c r="L50" i="5"/>
  <c r="H50" i="5"/>
  <c r="L49" i="5"/>
  <c r="H49" i="5"/>
  <c r="L48" i="5"/>
  <c r="H48" i="5"/>
  <c r="L47" i="5"/>
  <c r="H47" i="5"/>
  <c r="L45" i="5"/>
  <c r="H45" i="5"/>
  <c r="L44" i="5"/>
  <c r="H44" i="5"/>
  <c r="L43" i="5"/>
  <c r="H43" i="5"/>
  <c r="L42" i="5"/>
  <c r="H42" i="5"/>
  <c r="L41" i="5"/>
  <c r="H41" i="5"/>
  <c r="L40" i="5"/>
  <c r="H40" i="5"/>
  <c r="L39" i="5"/>
  <c r="H39" i="5"/>
  <c r="L38" i="5"/>
  <c r="H38" i="5"/>
  <c r="L36" i="5"/>
  <c r="H36" i="5"/>
  <c r="L35" i="5"/>
  <c r="H35" i="5"/>
  <c r="L34" i="5"/>
  <c r="H34" i="5"/>
  <c r="L33" i="5"/>
  <c r="H33" i="5"/>
  <c r="L32" i="5"/>
  <c r="H32" i="5"/>
  <c r="L31" i="5"/>
  <c r="H31" i="5"/>
  <c r="L30" i="5"/>
  <c r="H30" i="5"/>
  <c r="L27" i="5"/>
  <c r="H27" i="5"/>
  <c r="L25" i="5"/>
  <c r="H25" i="5"/>
  <c r="L24" i="5"/>
  <c r="H24" i="5"/>
  <c r="L23" i="5"/>
  <c r="H23" i="5"/>
  <c r="L22" i="5"/>
  <c r="H22" i="5"/>
  <c r="L21" i="5"/>
  <c r="H21" i="5"/>
  <c r="L20" i="5"/>
  <c r="H20" i="5"/>
  <c r="L19" i="5"/>
  <c r="H19" i="5"/>
  <c r="L18" i="5"/>
  <c r="H18" i="5"/>
  <c r="L17" i="5"/>
  <c r="H17" i="5"/>
  <c r="L16" i="5"/>
  <c r="H16" i="5"/>
  <c r="L15" i="5"/>
  <c r="H15" i="5"/>
  <c r="C82" i="4"/>
  <c r="D16" i="7" s="1"/>
  <c r="L81" i="4"/>
  <c r="H81" i="4"/>
  <c r="L80" i="4"/>
  <c r="H80" i="4"/>
  <c r="L79" i="4"/>
  <c r="H79" i="4"/>
  <c r="L78" i="4"/>
  <c r="H78" i="4"/>
  <c r="L77" i="4"/>
  <c r="H77" i="4"/>
  <c r="L76" i="4"/>
  <c r="H76" i="4"/>
  <c r="L75" i="4"/>
  <c r="H75" i="4"/>
  <c r="L74" i="4"/>
  <c r="H74" i="4"/>
  <c r="L73" i="4"/>
  <c r="H73" i="4"/>
  <c r="L72" i="4"/>
  <c r="H72" i="4"/>
  <c r="L71" i="4"/>
  <c r="H71" i="4"/>
  <c r="L69" i="4"/>
  <c r="H69" i="4"/>
  <c r="L68" i="4"/>
  <c r="H68" i="4"/>
  <c r="L67" i="4"/>
  <c r="H67" i="4"/>
  <c r="L66" i="4"/>
  <c r="H66" i="4"/>
  <c r="L65" i="4"/>
  <c r="H65" i="4"/>
  <c r="L64" i="4"/>
  <c r="H64" i="4"/>
  <c r="L63" i="4"/>
  <c r="H63" i="4"/>
  <c r="L61" i="4"/>
  <c r="H61" i="4"/>
  <c r="L60" i="4"/>
  <c r="H60" i="4"/>
  <c r="L59" i="4"/>
  <c r="H59" i="4"/>
  <c r="L58" i="4"/>
  <c r="H58" i="4"/>
  <c r="L57" i="4"/>
  <c r="H57" i="4"/>
  <c r="L56" i="4"/>
  <c r="H56" i="4"/>
  <c r="L55" i="4"/>
  <c r="H55" i="4"/>
  <c r="L54" i="4"/>
  <c r="H54" i="4"/>
  <c r="L53" i="4"/>
  <c r="H53" i="4"/>
  <c r="L52" i="4"/>
  <c r="H52" i="4"/>
  <c r="L51" i="4"/>
  <c r="H51" i="4"/>
  <c r="L50" i="4"/>
  <c r="H50" i="4"/>
  <c r="L49" i="4"/>
  <c r="H49" i="4"/>
  <c r="L48" i="4"/>
  <c r="H48" i="4"/>
  <c r="L47" i="4"/>
  <c r="H47" i="4"/>
  <c r="L46" i="4"/>
  <c r="H46" i="4"/>
  <c r="L45" i="4"/>
  <c r="H45" i="4"/>
  <c r="L44" i="4"/>
  <c r="H44" i="4"/>
  <c r="L43" i="4"/>
  <c r="H43" i="4"/>
  <c r="L42" i="4"/>
  <c r="H42" i="4"/>
  <c r="L41" i="4"/>
  <c r="H41" i="4"/>
  <c r="L39" i="4"/>
  <c r="H39" i="4"/>
  <c r="L38" i="4"/>
  <c r="H38" i="4"/>
  <c r="L37" i="4"/>
  <c r="H37" i="4"/>
  <c r="L36" i="4"/>
  <c r="H36" i="4"/>
  <c r="L35" i="4"/>
  <c r="H35" i="4"/>
  <c r="L34" i="4"/>
  <c r="H34" i="4"/>
  <c r="L33" i="4"/>
  <c r="H33" i="4"/>
  <c r="L32" i="4"/>
  <c r="H32" i="4"/>
  <c r="L30" i="4"/>
  <c r="H30" i="4"/>
  <c r="L29" i="4"/>
  <c r="H29" i="4"/>
  <c r="L28" i="4"/>
  <c r="H28" i="4"/>
  <c r="L27" i="4"/>
  <c r="H27" i="4"/>
  <c r="L26" i="4"/>
  <c r="H26" i="4"/>
  <c r="L25" i="4"/>
  <c r="H25" i="4"/>
  <c r="L24" i="4"/>
  <c r="H24" i="4"/>
  <c r="L23" i="4"/>
  <c r="H23" i="4"/>
  <c r="L22" i="4"/>
  <c r="H22" i="4"/>
  <c r="L21" i="4"/>
  <c r="H21" i="4"/>
  <c r="L20" i="4"/>
  <c r="H20" i="4"/>
  <c r="L18" i="4"/>
  <c r="H18" i="4"/>
  <c r="L17" i="4"/>
  <c r="H17" i="4"/>
  <c r="L15" i="4"/>
  <c r="M15" i="4" s="1"/>
  <c r="H15" i="4"/>
  <c r="C29" i="3"/>
  <c r="D15" i="7" s="1"/>
  <c r="L27" i="3"/>
  <c r="H27" i="3"/>
  <c r="L26" i="3"/>
  <c r="H26" i="3"/>
  <c r="L25" i="3"/>
  <c r="H25" i="3"/>
  <c r="L24" i="3"/>
  <c r="H24" i="3"/>
  <c r="L23" i="3"/>
  <c r="H23" i="3"/>
  <c r="L22" i="3"/>
  <c r="H22" i="3"/>
  <c r="L21" i="3"/>
  <c r="H21" i="3"/>
  <c r="H20" i="3"/>
  <c r="H19" i="3"/>
  <c r="L18" i="3"/>
  <c r="H18" i="3"/>
  <c r="L17" i="3"/>
  <c r="H17" i="3"/>
  <c r="L16" i="3"/>
  <c r="H16" i="3"/>
  <c r="L15" i="3"/>
  <c r="H15" i="3"/>
  <c r="L14" i="3"/>
  <c r="H14" i="3"/>
  <c r="C24" i="2"/>
  <c r="D14" i="7" s="1"/>
  <c r="L23" i="2"/>
  <c r="H23" i="2"/>
  <c r="L22" i="2"/>
  <c r="H22" i="2"/>
  <c r="L21" i="2"/>
  <c r="H21" i="2"/>
  <c r="L20" i="2"/>
  <c r="H20" i="2"/>
  <c r="L18" i="2"/>
  <c r="H18" i="2"/>
  <c r="L17" i="2"/>
  <c r="H17" i="2"/>
  <c r="L16" i="2"/>
  <c r="H16" i="2"/>
  <c r="L15" i="2"/>
  <c r="H15" i="2"/>
  <c r="L14" i="2"/>
  <c r="M14" i="2" s="1"/>
  <c r="H14" i="2"/>
  <c r="M68" i="6" l="1"/>
  <c r="M158" i="5"/>
  <c r="M144" i="5"/>
  <c r="M140" i="5"/>
  <c r="M22" i="6"/>
  <c r="M24" i="2"/>
  <c r="M20" i="6"/>
  <c r="M28" i="6"/>
  <c r="M47" i="6"/>
  <c r="M50" i="6"/>
  <c r="M168" i="5"/>
  <c r="M30" i="5"/>
  <c r="M60" i="5"/>
  <c r="M90" i="5"/>
  <c r="M15" i="5"/>
  <c r="M72" i="5"/>
  <c r="M112" i="5"/>
  <c r="M38" i="5"/>
  <c r="M47" i="5"/>
  <c r="M119" i="5"/>
  <c r="M128" i="5"/>
  <c r="M135" i="5"/>
  <c r="M65" i="5"/>
  <c r="M68" i="5"/>
  <c r="M94" i="5"/>
  <c r="M148" i="5"/>
  <c r="M17" i="4"/>
  <c r="M63" i="4"/>
  <c r="M32" i="4"/>
  <c r="M41" i="4"/>
  <c r="M71" i="4"/>
  <c r="F19" i="7"/>
  <c r="E19" i="7"/>
  <c r="G19" i="7"/>
  <c r="D19" i="7"/>
  <c r="I15" i="7"/>
  <c r="M14" i="3"/>
  <c r="M29" i="3" s="1"/>
  <c r="M88" i="6" l="1"/>
  <c r="H18" i="7" s="1"/>
  <c r="I18" i="7" s="1"/>
  <c r="M178" i="5"/>
  <c r="H17" i="7" s="1"/>
  <c r="I17" i="7" s="1"/>
  <c r="M82" i="4"/>
  <c r="H16" i="7" s="1"/>
  <c r="I16" i="7" s="1"/>
  <c r="I19" i="7" l="1"/>
  <c r="H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Rendon</author>
  </authors>
  <commentList>
    <comment ref="D14" authorId="0" shapeId="0" xr:uid="{5194B04B-6F71-4EE7-91CB-0E5110983818}">
      <text>
        <r>
          <rPr>
            <sz val="9"/>
            <color indexed="81"/>
            <rFont val="Tahoma"/>
            <family val="2"/>
          </rPr>
          <t>se debe complementar con lo especifico del laboratorio, por ejempl un acto admnistrativo de formalización o creación del laboratorio</t>
        </r>
      </text>
    </comment>
    <comment ref="D17" authorId="0" shapeId="0" xr:uid="{0E3DA9E3-FB70-456F-98FF-FFCE7B5EB615}">
      <text>
        <r>
          <rPr>
            <sz val="9"/>
            <color indexed="81"/>
            <rFont val="Tahoma"/>
            <family val="2"/>
          </rPr>
          <t>se debe complementar con lo especifico del laboratorio</t>
        </r>
      </text>
    </comment>
    <comment ref="D18" authorId="0" shapeId="0" xr:uid="{0A5A4F5C-F60B-462C-BB8B-3834B3DF6439}">
      <text>
        <r>
          <rPr>
            <sz val="9"/>
            <color indexed="81"/>
            <rFont val="Tahoma"/>
            <family val="2"/>
          </rPr>
          <t>se debe complementar con lo especifico del laboratorio</t>
        </r>
      </text>
    </comment>
    <comment ref="D19" authorId="0" shapeId="0" xr:uid="{58202D88-02CE-42E2-9931-855E45F4E218}">
      <text>
        <r>
          <rPr>
            <sz val="9"/>
            <color indexed="81"/>
            <rFont val="Tahoma"/>
            <family val="2"/>
          </rPr>
          <t>se debe complementar con lo especifico del laboratorio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Rendon</author>
  </authors>
  <commentList>
    <comment ref="D15" authorId="0" shapeId="0" xr:uid="{6BF8BC04-62CC-4804-A38C-28295D77A156}">
      <text>
        <r>
          <rPr>
            <sz val="9"/>
            <color indexed="81"/>
            <rFont val="Tahoma"/>
            <family val="2"/>
          </rPr>
          <t>Se debe complementar, demostrando que en el recurso asigando para el laboratorio se puede tener disponible para personal, instalacions, equipamiento, entre otros</t>
        </r>
      </text>
    </comment>
    <comment ref="D18" authorId="0" shapeId="0" xr:uid="{03DEB61D-4E30-4D1F-8F3E-122F8A8A3312}">
      <text>
        <r>
          <rPr>
            <sz val="9"/>
            <color indexed="81"/>
            <rFont val="Tahoma"/>
            <family val="2"/>
          </rPr>
          <t>Se debe complementar con lo dispuesto en el laboratorios en su manual de perfiles</t>
        </r>
      </text>
    </comment>
    <comment ref="D19" authorId="0" shapeId="0" xr:uid="{5650E639-B7D3-4C5E-A58A-3F29A5025550}">
      <text>
        <r>
          <rPr>
            <sz val="9"/>
            <color indexed="81"/>
            <rFont val="Tahoma"/>
            <family val="2"/>
          </rPr>
          <t>Se debe complementar con lo dispuesto en el laboratorios en su manual de perfiles</t>
        </r>
      </text>
    </comment>
    <comment ref="D71" authorId="0" shapeId="0" xr:uid="{C7E4B642-A2C0-4546-837E-609C436A1FE8}">
      <text>
        <r>
          <rPr>
            <sz val="9"/>
            <color indexed="81"/>
            <rFont val="Tahoma"/>
            <family val="2"/>
          </rPr>
          <t xml:space="preserve">Se debe complementar con lo que tenga el laboratorio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600-000003000000}">
      <text>
        <r>
          <rPr>
            <sz val="11"/>
            <color theme="1"/>
            <rFont val="Arial"/>
            <family val="2"/>
          </rPr>
          <t>======
ID#AAAAMTCcwdU
ASUS    (2021-05-05 14:45:17)
Está documentado e implementado</t>
        </r>
      </text>
    </comment>
    <comment ref="E13" authorId="0" shapeId="0" xr:uid="{00000000-0006-0000-0600-000001000000}">
      <text>
        <r>
          <rPr>
            <sz val="11"/>
            <color theme="1"/>
            <rFont val="Arial"/>
            <family val="2"/>
          </rPr>
          <t>======
ID#AAAAMTCcwdc
ASUS    (2021-05-05 14:45:17)
Está documentado e implementado</t>
        </r>
      </text>
    </comment>
    <comment ref="F13" authorId="0" shapeId="0" xr:uid="{00000000-0006-0000-0600-000002000000}">
      <text>
        <r>
          <rPr>
            <sz val="11"/>
            <color theme="1"/>
            <rFont val="Arial"/>
            <family val="2"/>
          </rPr>
          <t>======
ID#AAAAMTCcwdg
ASUS    (2021-05-05 14:45:17)
Se inicio su documentación</t>
        </r>
      </text>
    </comment>
    <comment ref="G13" authorId="0" shapeId="0" xr:uid="{00000000-0006-0000-0600-000004000000}">
      <text>
        <r>
          <rPr>
            <sz val="11"/>
            <color theme="1"/>
            <rFont val="Arial"/>
            <family val="2"/>
          </rPr>
          <t>======
ID#AAAAMTCcwdY
ASUS    (2021-05-05 14:45:17)
C. Se hace y no está documentado</t>
        </r>
      </text>
    </comment>
  </commentList>
  <extLst>
    <ext xmlns:r="http://schemas.openxmlformats.org/officeDocument/2006/relationships" uri="GoogleSheetsCustomDataVersion1">
      <go:sheetsCustomData xmlns:go="http://customooxmlschemas.google.com/" r:id="rId1" roundtripDataSignature="AMtx7mgC2CmOfgPXP3mnUnlOvv/XD7V6YQ=="/>
    </ext>
  </extLst>
</comments>
</file>

<file path=xl/sharedStrings.xml><?xml version="1.0" encoding="utf-8"?>
<sst xmlns="http://schemas.openxmlformats.org/spreadsheetml/2006/main" count="966" uniqueCount="572">
  <si>
    <t>SEGUIMIENTO IMPLEMENTACIÓN NORMA 
NTC ISO/IEC 17025:2017</t>
  </si>
  <si>
    <t>Direción de Laboratorios Universidad del Valle</t>
  </si>
  <si>
    <t>SEGUIMIENTO A LA IMPLEMENTACIÓN NORMA NTC ISO/IEC 17025:2017
Requisitos generales para la competencia de los laboratorios de ensayo y calibración</t>
  </si>
  <si>
    <t>Fecha:</t>
  </si>
  <si>
    <t>Nombre del Laboratorio:</t>
  </si>
  <si>
    <t>Elaborador por:</t>
  </si>
  <si>
    <t>Requisito</t>
  </si>
  <si>
    <t>Aspecto a evaluar</t>
  </si>
  <si>
    <t>Proceso / Subproceso asociado</t>
  </si>
  <si>
    <t>¿Aplica?
(SI - NO)</t>
  </si>
  <si>
    <t xml:space="preserve">Evidencia (Documento/registro) </t>
  </si>
  <si>
    <t>Responsable</t>
  </si>
  <si>
    <t>DURACIÓN
 (Días Hábiles)</t>
  </si>
  <si>
    <t>Fecha de inicio
AAAA-MM-DD</t>
  </si>
  <si>
    <t>Fecha fin
AAAA-MM-DD</t>
  </si>
  <si>
    <t>Estado de implementación</t>
  </si>
  <si>
    <t>%Avance item</t>
  </si>
  <si>
    <t>% Avance por tema</t>
  </si>
  <si>
    <t>Observaciones</t>
  </si>
  <si>
    <t>4.1</t>
  </si>
  <si>
    <t>IMPARCIALIDAD</t>
  </si>
  <si>
    <t>4.1.1</t>
  </si>
  <si>
    <t>Las actividades del laboratorio se deben llevar a cabo de una manera imparcial y estructurada y se deben gestionar para salvaguardar la imparcialidad.</t>
  </si>
  <si>
    <t>Terminada</t>
  </si>
  <si>
    <t>4.1.2</t>
  </si>
  <si>
    <t>La dirección del laboratorio debe estar comprometida con la imparcialidad.</t>
  </si>
  <si>
    <t>4.1.3</t>
  </si>
  <si>
    <t>El laboratorio debe ser responsable de la imparcialidad de sus actividades de laboratorio y no debe permitir presiones comerciales, financieras u otras que comprometan la imparcialidad.</t>
  </si>
  <si>
    <t>4.1.4</t>
  </si>
  <si>
    <t>El laboratorio debe identificar los riesgos a su imparcialidad de forma continua. Esto debe incluir aquellos riesgos que surgen de sus actividades o de sus relaciones, o de las relaciones de su personal. Sin embargo, estas relaciones no necesariamente presentan un riesgo para la imparcialidad del laboratorio.
NOTA Una relación que pone en peligro la imparcialidad del laboratorio puede estar basada en la propiedad, gobernanza, gestión, personal, recursos compartidos, finanzas, contratos, marketing (incluido el desarrollo de marca) y el pago de comisiones sobre ventas u otro incentivo por captar nuevos clientes, etc.</t>
  </si>
  <si>
    <t>4.1.5</t>
  </si>
  <si>
    <t>Si se identifica un riesgo para la imparcialidad, el laboratorio debe tener capacidad para demostrar cómo se elimina o minimiza tal riesgo.</t>
  </si>
  <si>
    <t xml:space="preserve">4.2 </t>
  </si>
  <si>
    <t>CONFIDENCIALIDAD</t>
  </si>
  <si>
    <t>4.2.1</t>
  </si>
  <si>
    <t>El laboratorio debe ser responsable, por medio de acuerdos legalmente ejecutables, de la gestión de toda la información obtenida o creada durante la realización de actividades del laboratorio. El laboratorio debe informar al cliente, con antelación, acerca de la información que pretende poner al alcance del público. Excepto por la información que el cliente pone a disposición del público, o cuando lo acuerdan el laboratorio y el cliente (por ejemplo, con el propósito de responder a las quejas), cualquier otra información se considera información del propietario y se debe considerar confidencial.</t>
  </si>
  <si>
    <t>4.2.2</t>
  </si>
  <si>
    <t>Cuando el laboratorio sea requerido por ley o autorizado por las disposiciones contractuales, para revelar información confidencial, se debe notificar al cliente o a la persona interesada la información proporcionada, salvo que esté prohibido por ley.</t>
  </si>
  <si>
    <t>4.2.3</t>
  </si>
  <si>
    <t>La información acerca del cliente, obtenida de fuentes diferentes del cliente (por ejemplo, una persona que presenta una queja, los organismos reglamentarios) debe ser confidencial entre el cliente y el laboratorio. El proveedor (fuente) de esta información debe mantenerse como confidencial por parte del laboratorio y no debe compartirse con el cliente, a menos que se haya acordado con la fuente.</t>
  </si>
  <si>
    <t>4.2.4</t>
  </si>
  <si>
    <t>El personal, incluido cualquier miembro de comité, contratista, personal de organismos externos o individuos que actúen en nombre del laboratorio debe mantener la confidencialidad de toda información obtenida o creada durante la realización de las actividades del laboratorio, excepto lo requerido por ley.</t>
  </si>
  <si>
    <t>Total</t>
  </si>
  <si>
    <t>Parcial</t>
  </si>
  <si>
    <t>Sin iniciar</t>
  </si>
  <si>
    <t>REQUISITOS RELATIVOS A LA ESTRUCTURA</t>
  </si>
  <si>
    <t>5.1</t>
  </si>
  <si>
    <t>El laboratorio debe ser una entidad legal o una parte definida de una entidad legal, que es responsable legalmente de sus actividades de laboratorio.
NOTA Para el propósito de este documento, se considera que un laboratorio gubernamental es una entidad legal con base en su estatus gubernamental.</t>
  </si>
  <si>
    <t>5.2</t>
  </si>
  <si>
    <t>El laboratorio debe identificar el personal de la dirección que tiene la responsabilidad general del laboratorio.</t>
  </si>
  <si>
    <t>5.3</t>
  </si>
  <si>
    <t>El laboratorio debe definir y documentar el alcance de las actividades de laboratorio que cumplen con este documento. El laboratorio solo debe declarar conformidad con este documento para este alcance de las actividades de laboratorio, lo cual excluye las actividades de laboratorio que son suministradas externamente en forma continua</t>
  </si>
  <si>
    <t>5.4</t>
  </si>
  <si>
    <t>Las actividades de laboratorio se deben llevar a cabo de manera que cumplan los requisitos de este documento, de los clientes del laboratorio, de las autoridades reglamentarias y de las organizaciones que otorgan reconocimiento. Lo anterior debe incluir las actividades de laboratorio realizadas en todas sus instalaciones permanentes, en sitios fuera de sus instalaciones permanentes, en instalaciones temporales o móviles asociadas, o en las instalaciones del cliente.</t>
  </si>
  <si>
    <t>5.5</t>
  </si>
  <si>
    <t>El laboratorio debe:
a. El laboratorio debe definir la organización y la estructura de gestión del laboratorio, su ubicación dentro de una organización matriz, y las relaciones entre la gestión, las operaciones técnicas y los servicios de apoyo;</t>
  </si>
  <si>
    <t>b. El laboratorio debe especificar la responsabilidad, autoridad e interrelación de todo el personal que dirige, realiza o verifica el trabajo que afecta a los resultados de las actividades de laboratorio;</t>
  </si>
  <si>
    <t>c. El laboratorio debe documentar sus procedimientos en la extensión necesaria para asegurar la aplicación coherente de sus actividades de laboratorio y la validez de los resultados.</t>
  </si>
  <si>
    <t>5.6</t>
  </si>
  <si>
    <t>El laboratorio debe contar con personal que, independientemente de otras responsabilidades, tenga la autoridad y los recursos necesarios para llevar a cabo sus tareas, que incluyen:
a. La implementación, el mantenimiento y la mejora del sistema de gestión;</t>
  </si>
  <si>
    <t>b. La identificación de las desviaciones del sistema de gestión, o de los procedimientos para la realización de las actividades de laboratorio;</t>
  </si>
  <si>
    <t>c. El inicio de acciones para prevenir o minimizar tales desviaciones;</t>
  </si>
  <si>
    <t>d. Informar a la dirección del laboratorio acerca del desempeño del sistema de gestión y de cualquier necesidad de mejora;</t>
  </si>
  <si>
    <t>e. Asegurar la eficacia de las actividades de laboratorio.</t>
  </si>
  <si>
    <t>5.7</t>
  </si>
  <si>
    <t>La dirección del laboratorio debe asegurarse de que:
a. se efectúa la comunicación relativa a la eficacia del sistema de gestión y a la importancia de cumplir los requisitos del cliente y otros requisitos;</t>
  </si>
  <si>
    <t>b. se mantiene la integridad del sistema de gestión cuando se planifican e implementan cambios en éste.</t>
  </si>
  <si>
    <t>REQUISITOS RELATIVOS A LOS RECURSOS</t>
  </si>
  <si>
    <t>6.1</t>
  </si>
  <si>
    <t>GENERALIDADES</t>
  </si>
  <si>
    <t>El laboratorio debe tener disponibles el personal, las instalaciones, el equipamiento, los sistemas y los servicios de apoyo necesarios para gestionar y realizar sus actividades de laboratorio.</t>
  </si>
  <si>
    <t xml:space="preserve">6.2 </t>
  </si>
  <si>
    <t>PERSONAL</t>
  </si>
  <si>
    <t>6.2.1</t>
  </si>
  <si>
    <t>Todo el personal del laboratorio, ya sea interno o externo, que puede influir en las actividades de laboratorio debe actuar imparcialmente, ser competente y trabajar de acuerdo con el sistema de gestión del laboratorio.</t>
  </si>
  <si>
    <t>6.2.2</t>
  </si>
  <si>
    <t>El laboratorio debe documentar los requisitos de competencia para cada función que influye en los resultados de las actividades del laboratorio, incluidos los requisitos de educación, calificación, formación, conocimiento técnico, habilidades y experiencia.</t>
  </si>
  <si>
    <t>6.2.3</t>
  </si>
  <si>
    <t>El laboratorio debe asegurarse de que el personal tiene la competencia para realizar las actividades de laboratorio de las cuales es responsable y para evaluar la importancia de las desviaciones.</t>
  </si>
  <si>
    <t>6.2.4</t>
  </si>
  <si>
    <t>La dirección del laboratorio debe comunicar al personal sus tareas, responsabilidades y autoridad.</t>
  </si>
  <si>
    <t>6.2.5</t>
  </si>
  <si>
    <t>El laboratorio debe tener procedimientos y conservar registros para:
a. Determinar los requisitos de competencia;</t>
  </si>
  <si>
    <t>b. Seleccionar al personal;</t>
  </si>
  <si>
    <t>c. Formar al personal;</t>
  </si>
  <si>
    <t>d. Supervisar al personal;</t>
  </si>
  <si>
    <t>e- Autorizar al personal;</t>
  </si>
  <si>
    <t>f. Realizar el seguimiento de la competencia del personal.</t>
  </si>
  <si>
    <t>6.2.6</t>
  </si>
  <si>
    <t>El laboratorio debe autorizar al personal para llevar a cabo actividades de laboratorio específicas, incluidas pero no limitadas a las siguientes:
a. Desarrollar, modificar, verificar y validar métodos;</t>
  </si>
  <si>
    <t>b. Analizar los resultados, incluidas las declaraciones de conformidad o las opiniones e interpretaciones;</t>
  </si>
  <si>
    <t>c. Informar, revisar y autorizar los resultados.</t>
  </si>
  <si>
    <t xml:space="preserve">6.3 </t>
  </si>
  <si>
    <t>INSTALACIONES Y CONDICIONES ABIENTALES</t>
  </si>
  <si>
    <t>6.3.1</t>
  </si>
  <si>
    <t>Las instalaciones y las condiciones ambientales deben ser adecuadas para las actividades del laboratorio y no deben afectar adversamente a la validez de los resultados.
NOTA: Las Influencias que pueden afectar adversamente a la validez de los resultados, pueden incluir pero no limitarse a, contaminación microbiana, polvo, perturbaciones electromagnéticas, radiación, humedad, suministro eléctrico, temperatura, sonido y vibración.</t>
  </si>
  <si>
    <t>6.3.2</t>
  </si>
  <si>
    <t>Se deben documentar los requisitos para las instalaciones y las condiciones ambientales necesarias para realizar las actividades de laboratorio.</t>
  </si>
  <si>
    <t>6.3.3</t>
  </si>
  <si>
    <t>El laboratorio debe realizar el seguimiento, controlar y registrar las condiciones ambientales de acuerdo con las especificaciones, los métodos o procedimientos pertinentes, o cuando influyen en la validez de los resultados.</t>
  </si>
  <si>
    <t>6.3.4</t>
  </si>
  <si>
    <t>Se deben implementar, realizar el seguimiento de y revisar periódicamente las medidas para controlar las instalaciones y deben incluir, pero no limitarse a, lo siguiente:</t>
  </si>
  <si>
    <t>a. Acceso y uso de áreas que afecten a las actividades de laboratorio;</t>
  </si>
  <si>
    <t>b. Prevención de contaminación, interferencia o influencias adversas en las actividades de laboratorio;</t>
  </si>
  <si>
    <t>c. Separación eficaz entre áreas en las cuales hay actividades de laboratorio
incompatibles.</t>
  </si>
  <si>
    <t>6.3.5</t>
  </si>
  <si>
    <t>Cuando el laboratorio realiza actividades de laboratorio en sitios o instalaciones que están fuera de su control permanente, debe asegurarse de que se cumplan los requisitos relacionados con las instalaciones y condiciones ambientales de este documento.</t>
  </si>
  <si>
    <t xml:space="preserve">6.4 </t>
  </si>
  <si>
    <t>EQUIPAMIENTO</t>
  </si>
  <si>
    <t>6.4.1</t>
  </si>
  <si>
    <t>El laboratorio debe tener acceso al equipamiento (incluidos pero sin limitarse a, instrumentos de medición, software, patrones de medición, materiales de referencia, datos de referencia, reactivos, consumibles o aparatos auxiliares) que se requiere para el correcto desempeño de las actividades de laboratorio y que pueden influir en los resultados.
NOTA 1 Existen muchos nombres para designar los materiales de referencia y los materiales de referencia certificados, incluyendo patrones de referencia, patrones de calibración, materiales de referencia patrón y materiales de control de calidad. La Norma ISO 17034 contiene información adicional sobre productores de materiales de referencia (PMR). Los PMR que cumplan los requisitos de la Norma ISO 17034 se consideran competentes. Los materiales de referencia de PMR que cumplan con los requisitos de la Norma ISO 17034 se proporcionan con una hoja de información o certificado de producto que especifica, entre otras características, la homogeneidad y la estabilidad para las propiedades especificadas y, para los materiales de referencia certificados, las propiedades especificadas con valores certificados, su incertidumbre de medición y la trazabilidad metrológica asociadas.
NOTA 2 La Guía ISO 33 proporciona orientación para la selección y uso de los materiales de referencia. La Guía ISO 80 proporciona orientación para la preparación interna de los materiales de referencia utilizados para el control de la calidad.</t>
  </si>
  <si>
    <t>6.4.2</t>
  </si>
  <si>
    <t>Cuando el laboratorio utiliza equipamiento que está fuera de su control permanente, debe asegurarse de que se cumplan los requisitos de este documento para el equipamiento.</t>
  </si>
  <si>
    <t>6.4.3</t>
  </si>
  <si>
    <t>El laboratorio debe contar con un procedimiento para la manipulación, transporte, almacenamiento, uso y mantenimiento planificado del equipamiento para asegurar el funcionamiento apropiado y con el fin de prevenir contaminación o deterioro.</t>
  </si>
  <si>
    <t>6.4.4</t>
  </si>
  <si>
    <t>El laboratorio debe verificar que el equipamiento cumple los requisitos especificados, antes de ser instalado o reinstalado para su servicio.</t>
  </si>
  <si>
    <t>6.4.5</t>
  </si>
  <si>
    <t>El equipo utilizado para medición debe ser capaz de lograr la exactitud de la medición y/o la incertidumbre de medición requeridas para proporcionar un resultado válido.</t>
  </si>
  <si>
    <t>6.4.6</t>
  </si>
  <si>
    <t>El equipo de medición debe ser calibrado cuando:
- la exactitud o la incertidumbre de medición afectan a la validez de los resultados informados, y/o
- se requiere la calibración del equipo para establecer la trazabilidad metrológica de los resultados informados.
NOTA Los tipos de equipos que tienen efecto sobre la validez de los resultados informados pueden incluir aquellos utilizados para:
- la medición directa del mensurando, por ejemplo, el uso de una balanza para llevar a cabo una medición de masa;
- la realización de correcciones al valor medido, por ejemplo, las mediciones de temperatura;
- la obtención de un resultado de medición calculado a partir de magnitudes múltiples.</t>
  </si>
  <si>
    <t>6.4.7</t>
  </si>
  <si>
    <t>El laboratorio debe establecer un programa de calibración, el cual se debe revisar y ajustar según sea necesario, para mantener la confianza en el estado de la calibración.</t>
  </si>
  <si>
    <t>6.4.8</t>
  </si>
  <si>
    <t>Todos los equipos que requieran calibración o que tengan un periodo de validez definido se deben etiquetar, codificar o identificar de otra manera para permitir que el usuario de los equipos identifique fácilmente el estado de la calibración o el periodo de validez.</t>
  </si>
  <si>
    <t>6.4.9</t>
  </si>
  <si>
    <t>El equipo que haya sido sometido a una sobrecarga o a uso inadecuado, que dé resultados cuestionables, o se haya demostrado que está defectuoso o que está fuera de los requisitos especificados, debe ser puesto fuera de servicio. Éste se debe aislar para evitar su uso o se debe rotular o marcar claramente que está fuera de servicio hasta que se haya verificado que funciona correctamente. El laboratorio debe examinar el efecto del defecto o de la desviación respecto a los requisitos especificados, y debe iniciar la gestión del procedimiento de trabajo no conforme (véase 7.10).</t>
  </si>
  <si>
    <t>6.4.10</t>
  </si>
  <si>
    <t>Cuando sean necesarias comprobaciones intermedias para mantener confianza en el desempeño del equipo, estas comprobaciones se deben llevar a cabo de acuerdo con un procedimiento.</t>
  </si>
  <si>
    <t>6.4.11</t>
  </si>
  <si>
    <t>Cuando los datos de calibración y de los materiales de referencia incluyen valores de referencia o factores de corrección, el laboratorio debe asegurar que los valores de referencia y los factores de corrección se actualizan e implementan, según sea apropiado, para cumplir con los requisitos especificados.</t>
  </si>
  <si>
    <t>6.4.12</t>
  </si>
  <si>
    <t>El laboratorio debe tomar acciones viables para evitar ajustes no previstos del equipo que invalidarían los resultados.</t>
  </si>
  <si>
    <t>6.4.13</t>
  </si>
  <si>
    <t xml:space="preserve">Se deben conservar registros de los equipos que pueden influir en las actividades del laboratorio. </t>
  </si>
  <si>
    <t>Los registros deben incluir lo siguiente, cuando sea aplicable:
a. La identificación del equipo, incluida la versión del software y del firmware;</t>
  </si>
  <si>
    <t>b. El nombre del fabricante, la identificación del tipo y el número de serie u otra
identificación única;</t>
  </si>
  <si>
    <t>C. La evidencia de la verificación de que el equipo cumple los requisitos especificados;</t>
  </si>
  <si>
    <t>d. La ubicación actual;</t>
  </si>
  <si>
    <t>e. Las fechas de la calibración, los resultados de las calibraciones, los ajustes, los criterios de aceptación y la fecha de la próxima calibración o el intervalo de calibración;</t>
  </si>
  <si>
    <t>f. La documentación de los materiales de referencia, los resultados, los criterios de aceptación, las fechas pertinentes y el período de validez;</t>
  </si>
  <si>
    <t>g. El plan de mantenimiento y el mantenimiento llevado a cabo hasta la fecha, cuando sea pertinente para el desempeño del equipo;</t>
  </si>
  <si>
    <t>h. Los detalles de cualquier daño, mal funcionamiento, modificación o reparación realizada al equipo.</t>
  </si>
  <si>
    <t xml:space="preserve">6.5 </t>
  </si>
  <si>
    <t>TRAZABILIDAD METROLOGICA</t>
  </si>
  <si>
    <t>6.5.1</t>
  </si>
  <si>
    <t>El laboratorio debe establecer y mantener la trazabilidad metrológica de los resultados de sus mediciones por medio de una cadena ininterrumpida y documentada de calibraciones, cada una de las cuales contribuye a la incertidumbre de medición, vinculándolos con la referencia apropiada.
NOTA 1 En la Guía ISO/IEC 99, se define trazabilidad metrológica como la "propiedad de un resultado de medición por la cual el resultado puede relacionarse con una referencia mediante una cadena ininterrumpida y documentada de calibraciones, cada una de las cuales contribuye a la incertidumbre de medición".
NOTA 2 Para información adicional sobre trazabilidad metrológica, véase el Anexo A.</t>
  </si>
  <si>
    <t>6.5.2</t>
  </si>
  <si>
    <t>El laboratorio debe asegurarse de que los resultados de la medición sean trazables al Sistema Internacional de Unidades (SI) mediante:</t>
  </si>
  <si>
    <t>a. La calibración proporcionada por un laboratorio competente; o
NOTA 1 Los laboratorios que cumplen con los requisitos de este documento se consideran competentes.</t>
  </si>
  <si>
    <t>b. Los valores certificados de materiales de referencia certificados proporcionados por productores competentes con trazabilidad metrológica establecida al SI; o
NOTA 2 Los productores de materiales de referencia que cumplen con los requisitos de la Norma ISO 17034 se consideran competentes.</t>
  </si>
  <si>
    <t>c. La realización directa de unidades del SI aseguradas por comparación, directa o indirecta, con patrones nacionales o internacionales.
NOTA 3 En el folleto de SI se proporcionan detalles de la realización práctica de las definiciones de algunas unidades importantes.</t>
  </si>
  <si>
    <t>6.5.3</t>
  </si>
  <si>
    <t>Cuando la trazabilidad metrológica a unidades del SI no sea técnicamente posible, el laboratorio debe demostrar trazabilidad metrológica a una referencia apropiada, como por ejemplo:
a. Valores certificados de materiales de referencia certificados suministrados por un productor competente</t>
  </si>
  <si>
    <t>b. Resultados de los procedimientos de medición de referencia, métodos especificados o normas de consenso que están descritos claramente y son aceptados, en el sentido de que proporcionan resultados de medición adecuados para su uso previsto y asegurados mediante comparación adecuada.</t>
  </si>
  <si>
    <t xml:space="preserve">6.6 </t>
  </si>
  <si>
    <t>PRODUCTOS Y SERVICIOS SUMINISTRADOS EXTERNAMENTE</t>
  </si>
  <si>
    <t>6.6.1</t>
  </si>
  <si>
    <t>El laboratorio debe asegurarse de que los productos y servicios suministrados externamente, que afectan a las actividades del laboratorio, sean adecuados y utilizados únicamente cuando estos productos y servicios:
a. Están previstos para la incorporación a las actividades propias de laboratorio;</t>
  </si>
  <si>
    <t>b. Se suministran, parcial o totalmente, directamente al cliente por el laboratorio, como se reciben del proveedor externo;</t>
  </si>
  <si>
    <t>c. Se utilizan para apoyar la operación del laboratorio.
NOTA Los productos pueden incluir, por ejemplo, patrones y equipos de medición, equipos auxiliares, materiales consumibles y materiales de referencia. Los servicios pueden incluir, por ejemplo, servicios de calibración, servicios de muestreo, servicios de ensayo, servicios de mantenimiento de instalaciones y equipos, servicios de ensayos de aptitud, y servicios de evaluación y de auditoría.</t>
  </si>
  <si>
    <t>6.6.2</t>
  </si>
  <si>
    <t>El laboratorio debe contar con un procedimiento y conservar registros para:
a. Definir, revisar y aprobar los requisitos del laboratorio para productos y servicios suministrados externamente;</t>
  </si>
  <si>
    <t>b. Definir los criterios para la evaluación, selección, seguimiento del desempeño y reevaluación de los proveedores externos;</t>
  </si>
  <si>
    <t>c. Asegurar que los productos y servicios suministrados externamente cumplen los requisitos establecidos por el laboratorio, o cuando sean aplicables, los requisitos pertinentes de este documento, antes de que dichos productos o servicios se usen o se suministren al cliente;</t>
  </si>
  <si>
    <t>d. Emprender cualquier acción que surja de las evaluaciones, del seguimiento del desempeño y de las reevaluaciones de los proveedores externos</t>
  </si>
  <si>
    <t>6.6.3</t>
  </si>
  <si>
    <t>El laboratorio debe comunicar a los proveedores externos sus requisitos para:
a. Los productos y servicios que se van a suministrar;</t>
  </si>
  <si>
    <t>b. Los criterios de aceptación;</t>
  </si>
  <si>
    <t>c. La competencia, incluyendo cualquier calificación requerida del personal;</t>
  </si>
  <si>
    <t>d. Las actividades que el laboratorio o sus clientes pretendan llevar a cabo en las instalaciones del proveedor externo.</t>
  </si>
  <si>
    <t>REQUISITOS DEL PROCESO</t>
  </si>
  <si>
    <t>7.1 REVISIÓN DE SOLICITUDES, OFERTAS Y CONTRATOS</t>
  </si>
  <si>
    <t>7.1.1.</t>
  </si>
  <si>
    <t>El laboratorio debe contar con un procedimiento para la revisión de solicitudes, ofertas y contratos. El procedimiento debe asegurar que:</t>
  </si>
  <si>
    <t>a. Los requisitos se definan, documenten y comprendan adecuadamente;</t>
  </si>
  <si>
    <t>b. El laboratorio cuenta con la capacidad y los recursos para cumplir los requisitos;</t>
  </si>
  <si>
    <t>c. Cuando se utilizan proveedores externos, se aplican los requisitos del apartado 6.6 y el laboratorio informe al cliente sobre las actividades de laboratorio especificas que serán realizadas por proveedores externos y obtenga la aprobación del cliente;
NOTA 1 Se reconoce que las actividades de laboratorio suministradas externamente pueden suceder cuando:
- el laboratorio tiene los recursos y las competencias para llevar a cabo las actividades, sin embargo, por razones imprevistas no tiene la capacidad de llevarlas a cabo en parte o totalmente;
- el laboratorio no tiene los recursos o la competencia para llevar a cabo las actividades</t>
  </si>
  <si>
    <t>d. Se seleccionan los métodos o procedimientos adecuados y que sean capaces de cumplir los requisitos del cliente.
NOTA 2 Para clientes internos o habituales, las revisiones de las solicitudes, ofertas y contratos se pueden llevar a cabo de una manera simplificada.</t>
  </si>
  <si>
    <t>7.1.2</t>
  </si>
  <si>
    <t>El laboratorio debe informar al cliente cuando el método solicitado por éste se considere inapropiado o desactualizado.</t>
  </si>
  <si>
    <t>7.1.3</t>
  </si>
  <si>
    <t>Cuando el cliente solicite una declaración de conformidad con una especificación o norma para el ensayo o calibración (por ejemplo, pasa/no pasa, dentro de tolerancia/fuera de tolerancia), se deben definir claramente la especificación o la norma y la regla de decisión. La regla de decisión seleccionada se debe comunicar y acordar con el cliente, a menos que sea
inherente a la especificación o a la norma solicitada.
NOTA Para mayor orientación sobre declaraciones de conformidad, véase la Guía ISO/IEC 98-4</t>
  </si>
  <si>
    <t>7.1.4</t>
  </si>
  <si>
    <t>Cualquier diferencia entre la solicitud o la oferta y el contrato se debe resolver antes de que comiencen las actividades de laboratorio. Cada contrato debe ser aceptable tanto para el laboratorio como para el cliente. Las desviaciones solicitadas por el cliente no deben tener impacto sobre la integridad del laboratorio o sobre la validez de los resultados.</t>
  </si>
  <si>
    <t>7.1.5</t>
  </si>
  <si>
    <t>Se debe informar al cliente de cualquier desviación del contrato.</t>
  </si>
  <si>
    <t>7.1.6</t>
  </si>
  <si>
    <t>Si un contrato es modificado después de que el trabajo ha comenzado, se debe repetir la revisión del contrato y cualquier modificación se debe comunicar a todo el personal afectado</t>
  </si>
  <si>
    <t>7.1.7</t>
  </si>
  <si>
    <t>El laboratorio debe cooperar con los clientes o con sus representantes para aclarar las solicitudes de los clientes y realizar seguimiento del desempeño del laboratorio en relación con el trabajo realizado.
NOTA:  Esta cooperación puede incluir:
a) proporcionar acceso razonable a las áreas pertinentes del laboratorio para presenciar actividades de laboratorio específicas del cliente;
b) preparar, embalar y enviar ítems que necesita el cliente para propósitos de verificación.</t>
  </si>
  <si>
    <t>7.1.8</t>
  </si>
  <si>
    <t>Se deben conservar registros de las revisiones, incluido cualquier cambio significativo. También se deben conservar registros de las discusiones pertinentes con los clientes acerca de los requisitos de estos, o de los resultados de las actividades de laboratorio.</t>
  </si>
  <si>
    <t xml:space="preserve">7.2 </t>
  </si>
  <si>
    <t>SELECCIÓN, VERIFICACIÓN Y VALIDACIÓN DE MÉTODOS</t>
  </si>
  <si>
    <t>7.2.1</t>
  </si>
  <si>
    <t>Selección y verificación de métodos</t>
  </si>
  <si>
    <t>7.2.1.1</t>
  </si>
  <si>
    <t>El laboratorio debe usar métodos y procedimientos apropiados para todas las
actividades de laboratorio y, cuando sea apropiado, para la evaluación de la incertidumbre de medición, así como también las técnicas estadísticas para el análisis de datos.
NOTA El término "método", como se usa en este documento, se puede considerar como sinónimo del término "procedimiento de medición", tal como se define en la Guía ISO/IEC 99. </t>
  </si>
  <si>
    <t>7.2.1.2</t>
  </si>
  <si>
    <t>Todos los métodos, procedimientos y documentación de soporte, tales como
instrucciones, normas, manuales y datos de referencia pertinentes a las actividades de laboratorio se deben mantener actualizadas y fácilmente disponibles para el personal (véase 8.3).</t>
  </si>
  <si>
    <t>7.2.1.3</t>
  </si>
  <si>
    <t>El laboratorio debe asegurarse de que utiliza la última versión vigente de un método, a menos que no sea apropiado o posible. Cuando sea necesario, la aplicación del método se debe complementar con detalles adicionales para asegurar su aplicación de forma coherente.
NOTA Las normas nacionales, regionales o internacionales u otras Especificaciones reconocidas que contengan información suficiente y concisa acerca de cómo realizar las actividades de laboratorio no necesitan ser complementadas o reescritas como procedimientos internos si están redactadas de manera que puedan utilizarse por el personal operativo del laboratorio. Puede ser necesario proporcionar documentación adicional para los pasos opcionales en el método, o detalles adicionales.</t>
  </si>
  <si>
    <t>7.2.1.4</t>
  </si>
  <si>
    <t>Cuando el cliente no especifica el método a utilizar, el laboratorio debe seleccionar un método apropiado e informar al cliente acerca del método elegido. Se recomiendan los métodos publicados en normas internacionales, regionales o nacionales o por organizaciones técnicas reconocidas, o en textos o revistas científicas pertinentes, o como lo especifique el fabricante del equipo. También se pueden utilizar métodos desarrollados por el laboratorio o
modificados.</t>
  </si>
  <si>
    <t>7.2.1.5</t>
  </si>
  <si>
    <t>El laboratorio debe verificar que puede llevar a cabo apropiadamente los métodos antes de utilizarlos, asegurando que se pueda lograr el desempeño requerido. Se deben conservar registros de la verificación. Si el método es modificado por el organismo que lo publicó, la verificación se debe repetir, en la extensión necesaria.</t>
  </si>
  <si>
    <t>7.2.1.6</t>
  </si>
  <si>
    <t>Cuando se requiere desarrollar un método, debe ser una actividad planificada y se debe asignar a personal competente provisto con recursos adecuados. A medida que se desarrolla el método, se deben llevar a cabo revisiones periódicas para confirmar que se siguen satisfaciendo las necesidades del cliente. Cualquier modificación al plan de desarrollo debe estar aprobada y autorizada.</t>
  </si>
  <si>
    <t>7.2.1.7</t>
  </si>
  <si>
    <t>Las desviaciones a los métodos para todas las actividades de laboratorio solamente deben suceder si la desviación ha sido documentada, justificada técnicamente, autorizada y aceptada por el cliente.
NOTA La aceptación de las desviaciones por parte del cliente se puede acordar previamente en el contrato.</t>
  </si>
  <si>
    <t>7.2.2</t>
  </si>
  <si>
    <t>Validación de los métodos</t>
  </si>
  <si>
    <t>7.2.2.1</t>
  </si>
  <si>
    <t>El laboratorio debe validar los métodos no normalizados, los métodos desarrollados por el laboratorio y los métodos normalizados utilizados fuera de su alcance previsto o modificados de otra forma. La validación debe ser tan amplia como sea necesaria para satisfacer las necesidades de la aplicación o del campo de aplicación dados.
NOTA 1.  La validación puede incluir procedimientos para muestreo, manipulación y transporte de los ítems de ensayo o calibración.
NOTA 2.  Las técnicas utilizadas para la validación del método pueden ser una de las siguientes o una combinación de ellas:
a) la calibración o evaluación del sesgo y precisión utilizando patrones de referencia o materiales de referencia;
b) una evaluación sistemática de los factores que influyen en el resultado;
c) la robustez del método de ensayo a través de la variación de parámetros controlados, tales como la temperatura de la incubadora, el volumen suministrado;
d) la comparación de los resultados obtenidos con otros métodos validados;
e) las comparaciones interlaboratorio;
f) la evaluación de la incertidumbre de medición de los resultados basada en la comprensión de los principios teóricos de los métodos y en la experiencia práctica del desempeño del método de muestreo o ensayo.</t>
  </si>
  <si>
    <t>7.2.2.2</t>
  </si>
  <si>
    <t>Cuando se hacen cambios a un método validado, se debe determinar la influencia de estos cambios, y cuando se encuentre que éstos afectan la validación inicial, se debe realizar una nueva validación del método.</t>
  </si>
  <si>
    <t>7.2.2.3</t>
  </si>
  <si>
    <t>Las características de desempeño de los métodos validados tal como fueron evaluadas para su uso previsto, deben ser pertinentes para las necesidades del cliente y deben ser coherentes con los requisitos especificados.
NOTA Las características de desempeño pueden incluir, pero no se limitan a, el rango de medición, la exactitud, la incertidumbre de medición de los resultados, el límite de detección, el límite de cuantificación, la selectividad del método, la linealidad, la repetibilidad o la reproducibilidad, la robustez ante influencias externas o la sensibilidad cruzada frente a las interferencias provenientes de la matriz de la muestra o del objeto de ensayo y el sesgo.</t>
  </si>
  <si>
    <t>7.2.2.4</t>
  </si>
  <si>
    <t>El laboratorio debe conservar los siguientes registros de validación:
a. El procedimiento de validación utilizado;</t>
  </si>
  <si>
    <t>b. La especificación de los requisitos;</t>
  </si>
  <si>
    <t>c. La determinación de las características de desempeño del método;</t>
  </si>
  <si>
    <t>d. Los resultados obtenidos;</t>
  </si>
  <si>
    <t>e. una declaración de la validez del método, detallando su aptitud para el uso previsto.</t>
  </si>
  <si>
    <t>7.3</t>
  </si>
  <si>
    <t>MUESTREO</t>
  </si>
  <si>
    <t>7.3.1</t>
  </si>
  <si>
    <t>El laboratorio debe tener un plan y un método de muestreo cuando realiza el muestreo de sustancias, materiales o productos para el subsiguiente ensayo o calibración. El método de muestreo debe considerar los factores a controlar, para asegurar la validez de los resultados del subsiguiente ensayo o calibración. El plan y el método de muestreo deben estar disponibles
en el sitio donde se lleva a cabo el muestreo. Siempre que sea razonable, los planes de muestreo deben basarse en métodos estadísticos apropiados.</t>
  </si>
  <si>
    <t>7.3.2</t>
  </si>
  <si>
    <t>El método de muestreo debe describir:
a. La selección de muestras o sitios;</t>
  </si>
  <si>
    <t>b. El plan de muestreo;</t>
  </si>
  <si>
    <t xml:space="preserve">c. La preparación y tratamiento de muestras de una sustancia, material o producto para obtener el ítem requerido para el subsiguiente ensayo o calibración.
NOTA Cuando se reciben en el laboratorio, se puede requerir manipulación adicional como se especifica en el apartado 7.4.
</t>
  </si>
  <si>
    <t>7.3.3</t>
  </si>
  <si>
    <t>El laboratorio debe conservar los registros de los datos de muestreo que forman parte del ensayo o calibración que se realiza. Estos registros deben incluir, cuando sea pertinente:
a. La referencia al método de muestreo utilizado;</t>
  </si>
  <si>
    <t>b. La fecha y hora del muestreo;</t>
  </si>
  <si>
    <t>c. Los datos para identificar y describir la muestra (por ejemplo, número, cantidad, nombre);</t>
  </si>
  <si>
    <t>d. La identificación del personal que realiza el muestreo;</t>
  </si>
  <si>
    <t>e. La identificación del equipamiento utilizado;</t>
  </si>
  <si>
    <t>f. Las condiciones ambientales o de transporte;</t>
  </si>
  <si>
    <t>g. Los diagramas u otros medios equivalentes para identificar la ubicación del muestreo, cuando sea apropiado;</t>
  </si>
  <si>
    <t>h. Las desviaciones, adiciones al, o las exclusiones del método y del plan de muestreo.</t>
  </si>
  <si>
    <t>7.4  </t>
  </si>
  <si>
    <t>MANIPULACIÓN DE LOS ÍTEMS DE ENSAYO O CALIBRACIÓN</t>
  </si>
  <si>
    <t>7.4.1</t>
  </si>
  <si>
    <t>El laboratorio debe contar con un procedimiento para el transporte, recepción,
manipulación, protección, almacenamiento, conservación y disposición o devolución de los ítems de ensayo o calibración, incluidas todas las disposiciones necesarias para proteger la integridad del ítem de ensayo o calibración, y para proteger los intereses del laboratorio y del cliente. Se deben tomar precauciones para evitar el deterioro, la contaminación, la pérdida o el daño del ítem durante la manipulación, el transporte, el almacenamiento/espera, y la preparación para el ensayo o calibración. Se deben seguir las instrucciones de manipulación suministradas con el ítem.</t>
  </si>
  <si>
    <t>7.4.2</t>
  </si>
  <si>
    <t>El laboratorio debe contar con un sistema para identificar sin ambigüedades los ítems de ensayo o de calibración. La identificación se debe conservar mientras el ítem esté bajo la responsabilidad del laboratorio. El sistema debe asegurar que los ítems no se confundan físicamente o cuando se haga referencia a ellos en registros o en otros documentos. El sistema debe, si es apropiado, permitir la subdivisión de un ítem o grupos de ítems y la t ransferencia de ítems.</t>
  </si>
  <si>
    <t>7.4.3</t>
  </si>
  <si>
    <t>Al recibir el ítem de calibración o ensayo, se deben registrar las desviaciones de las condiciones especificadas. Cuando exista duda acerca de la adecuación de un ítem para ensayo o calibración, o cuando un ítem no cumpla con la descripción suministrada, el laboratorio debe consultar al cliente para obtener instrucciones adicionales antes de proceder, y debe registrar los resultados de esta consulta. Cuando el cliente requiere que el ítem se ensaye o calibre admitiendo una desviación de las condiciones especificadas, el laboratorio debe incluir en el informe un descargo de responsabilidad en el que se indique qué resultados pueden ser afectados por la desviación.</t>
  </si>
  <si>
    <t>7.4.4</t>
  </si>
  <si>
    <t>Cuando los ítems necesiten ser almacenados o acondicionados bajo condiciones ambientales especificadas, se deben mantener, realizar el seguimiento y registrar estas condiciones.</t>
  </si>
  <si>
    <t>7.5</t>
  </si>
  <si>
    <t>REGISTROS TÉCNICOS</t>
  </si>
  <si>
    <t>7.5.1</t>
  </si>
  <si>
    <t>El laboratorio debe asegurar que los registros técnicos para cada actividad de laboratorio contengan los resultados, el informe y la información suficiente para facilitar, si es posible, la identificación de los factores que afectan al resultado de la medición y su incertidumbre de medición asociada y posibiliten la repetición de la actividad del laboratorio en condiciones lo más cercanas posibles a las originales. Los registros técnicos deben incluir la fecha y la identidad del personal responsable de cada actividad del laboratorio y de comprobar los datos y los resultados. Las observaciones, los datos y los cálculos originales se deben registrar en el momento en que se hacen y deben identificarse con la tarea específica.</t>
  </si>
  <si>
    <t>7.5.2</t>
  </si>
  <si>
    <t>El laboratorio debe asegurar que las modificaciones a los registros técnicos pueden ser trazables a las versiones anteriores o a las observaciones originales. Se deben conservar tanto los datos y archivos originales como los modificados, incluida la fecha de corrección, una indicación de los aspectos corregidos y el personal responsable de las correcciones.</t>
  </si>
  <si>
    <t>7.6</t>
  </si>
  <si>
    <t>EVALUACIÓN DE LA INCERTIDUMBRE DE MEDICIÓN</t>
  </si>
  <si>
    <t>7.6.1</t>
  </si>
  <si>
    <t>Los laboratorios deben identificar las contribuciones a la incertidumbre de medición. Cuando se evalúa la incertidumbre de medición, se deben tener en cuenta todas las contribuciones que son significativas, incluidas aquellas que surgen del muestreo, utilizando los métodos apropiados de análisis.</t>
  </si>
  <si>
    <t>7.6.2</t>
  </si>
  <si>
    <t>Un laboratorio que realiza calibraciones, incluidas las de sus propios equipos, debe evaluar la incertidumbre de medición para todas las calibraciones.</t>
  </si>
  <si>
    <t>7.6.3</t>
  </si>
  <si>
    <t>Un laboratorio que realiza ensayos debe evaluar la incertidumbre de medición. Cuando el método de ensayo no permite una evaluación rigurosa de la incertidumbre de medición, se debe realizar una estimación basada en la comprensión de los principios teóricos o la experiencia práctica de la realización del método.
NOTA 1 En los casos en que un método de ensayo reconocido especifica límites para los valores de las principales fuentes de incertidumbre de medición, y especifica la forma de presentación de los resultados calculados, se considera que el laboratorio ha cumplido con el apartado 7.6.3 siguiendo el método de ensayo y las instrucciones relativas a los informes.
NOTA 2 Para un método en particular en el que la incertidumbre de medición de los resultados se haya establecido y verificado, no se necesita evaluar la incertidumbre de medición para cada resultado, si el laboratorio puede demostrar que los factores críticos de influencia identificados están bajo control.
NOTA 3 Para información adicional, véase la Guía ISO/IEC 98-3, la Norma ISO 21748 y la serie de NormasISO 5725.</t>
  </si>
  <si>
    <t>7.7</t>
  </si>
  <si>
    <t>ASEGURAMIENTO DE LA VALIDEZ DE LOS RESULTADOS</t>
  </si>
  <si>
    <t>7.7.1</t>
  </si>
  <si>
    <t>El laboratorio debe contar con un procedimiento para hacer el seguimiento de la validez de los resultados. 
Los datos resultantes se deben registrar de manera que las tendencias sean detectables y cuando sea posible, se deben aplicar técnicas estadísticas para la revisión de los resultados. 
Este seguimiento se debe planificar y revisar y debe incluir, cuando sea apropiado, pero sin limitarse a:</t>
  </si>
  <si>
    <t>a. Uso de materiales de referencia o materiales de control de calidad;</t>
  </si>
  <si>
    <t>b. Uso de instrumentos alternativos que han sido calibrados para obtener resultados trazables;</t>
  </si>
  <si>
    <t>c. Comprobaciones funcionales del equipamiento de ensayo y de medición;</t>
  </si>
  <si>
    <t>d. Uso de patrones de verificación o patrones de trabajo con gráficos de control, cuando sea aplicable;</t>
  </si>
  <si>
    <t>e. Comprobaciones intermedias en los equipos de medición;</t>
  </si>
  <si>
    <t>f. Repetición del ensayo o calibración utilizando los mismos métodos o métodos diferentes;</t>
  </si>
  <si>
    <t>g. Reensayo o recalibración de los ítems conservados;</t>
  </si>
  <si>
    <t>h. Correlación de resultados para diferentes características de un ítem;</t>
  </si>
  <si>
    <t>i. Revisión de los resultados informados;</t>
  </si>
  <si>
    <t>J. Comparaciones intralaboratorio;</t>
  </si>
  <si>
    <t>K. Ensayos de muestras ciegas.</t>
  </si>
  <si>
    <t>7.7.2</t>
  </si>
  <si>
    <t>El laboratorio debe hacer seguimiento de su desempeño mediante comparación con los resultados de otros laboratorios, cuando estén disponibles y sean apropiados. Este seguimiento se debe planificar y revisar y debe incluir, pero no limitarse a, una o ambas de las siguientes:</t>
  </si>
  <si>
    <t>a. Participación en ensayos de aptitud;
NOTA.  La Norma ISO/IEC 17043 contiene información adicional sobre los ensayos de aptitud y los proveedores de ensayos de aptitud. Se consideran competentes los proveedores de ensayos de aptitud que cumplen los requisitos de la Norma ISO/IEC 17043.</t>
  </si>
  <si>
    <t>b. Participación en comparaciones interlaboratorio diferentes de ensayos de aptitud.</t>
  </si>
  <si>
    <t>7.7.3</t>
  </si>
  <si>
    <t>Los datos de las actividades de seguimiento se deben analizar, utilizar para controlar y, cuando sea aplicable, mejorar las actividades del laboratorio. Si se detecta que los resultados de los análisis de datos de las actividades de seguimiento están fuera de los criterios predefinidos, se deben tomar las acciones apropiadas para evitar que se informen resultados incorrectos.</t>
  </si>
  <si>
    <t>7.8</t>
  </si>
  <si>
    <t>INFORME DE RESULTADOS</t>
  </si>
  <si>
    <t>7.8.1</t>
  </si>
  <si>
    <t>Generalidades</t>
  </si>
  <si>
    <t>7.8.1.1</t>
  </si>
  <si>
    <t>Los resultados se deben revisar y autorizar antes de su liberación</t>
  </si>
  <si>
    <t>7.8.1.2</t>
  </si>
  <si>
    <t>Los resultados se deben suministrar de manera exacta, clara, inequívoca y objetiva, usualmente en un informe (por ejemplo, un informe de ensayo o un certificado de calibración o informe de muestreo), y deben incluir toda la información acordada con el cliente y la necesaria para la interpretación de los resultados y toda la información exigida en el método utilizado.
Todos los informes emitidos se deben conservar como registros técnicos.
NOTA 1 Para el propósito de este documento, los informes de ensayo y los certificados de calibración se denominan algunas veces certificados de ensayo e informes de calibración respectivamente.
NOTA 2 Se pueden emitir informes impresos o en medio electrónico, siempre y cuando se cumplan los requisitos de este documento.</t>
  </si>
  <si>
    <t>7.8.1.3</t>
  </si>
  <si>
    <t>En el caso de un acuerdo con el cliente, los resultados se pueden informar de una manera simplificada. Cualquier información enumerada de los apartados 7.8.2 a 7.8.7 que no se informe al cliente debe estar disponible fácilmente.</t>
  </si>
  <si>
    <t>7.8.2</t>
  </si>
  <si>
    <t>Requisitos comunes para los Informes (ensayo, calibración o muestreo)</t>
  </si>
  <si>
    <t>7.8.2.1</t>
  </si>
  <si>
    <t>Cada informe debe incluir, al menos, la siguiente información, a menos que el laboratorio tenga razones válidas para no hacerlo, minimizando así cualquier posibilidad de interpretaciones equivocadas o de uso incorrecto:
a. Un título (por ejemplo, "Informe de ensayo", "Certificado de calibración" o "Informe de muestreo");</t>
  </si>
  <si>
    <t>b. El nombre y la dirección del laboratorio;</t>
  </si>
  <si>
    <t>c. El lugar en que se realizan las actividades de laboratorio, incluso cuando se realizan en las instalaciones del cliente o en sitios alejados de las instalaciones permanentes del laboratorio, o en instalaciones temporales o móviles asociadas;</t>
  </si>
  <si>
    <t>d. Una identificación única de que todos sus componentes se reconocen como una parte de un informe completo y una clara identificación del final;</t>
  </si>
  <si>
    <t>e. El nombre y la información de contacto del cliente;</t>
  </si>
  <si>
    <t>f. La identificación del método utilizado;</t>
  </si>
  <si>
    <t>g. Una descripción, una identificación inequívoca y, cuando sea necesario, la condición del ítem;</t>
  </si>
  <si>
    <t>h. La fecha de recepción de los ítems de calibración o ensayo, y la fecha del muestreo, cuando esto sea crítico para la validez y aplicación de los resultados;</t>
  </si>
  <si>
    <t>i. Las fechas de ejecución de la actividad del laboratorio;</t>
  </si>
  <si>
    <t>j. La fecha de emisión del informe;</t>
  </si>
  <si>
    <t>k. La referencia al plan y método de muestreo usados por el laboratorio u otros organismos,cuando sean pertinentes para la validez o aplicación de los resultados;</t>
  </si>
  <si>
    <t>l. Una declaración acerca de que los resultados se relacionan solamente con los ítems sometidos a ensayo, calibración o muestreo;</t>
  </si>
  <si>
    <t>m. Los resultados con las unidades de medición, cuando sea apropiado;</t>
  </si>
  <si>
    <t>n. Las adiciones, desviaciones o exclusiones del método;</t>
  </si>
  <si>
    <t>o. La identificación de las personas que autorizan el informe;</t>
  </si>
  <si>
    <t>p. Una identificación clara cuando los resultados provengan de proveedores externos.
NOTA La inclusión de una declaración que especifique que sin la aprobación del laboratorio no se debe reproducir el informe, excepto cuando se reproduce en su totalidad, puede proporcionar seguridad de que partes de un informe no se sacan de contexto.</t>
  </si>
  <si>
    <t>7.8.2.2</t>
  </si>
  <si>
    <t>El laboratorio debe ser responsable de toda la información suministrada en el informe, excepto cuando la información la suministre el cliente. Los datos suministrados por el cliente deben ser claramente identificados. Además, en el informe se debe incluir un descargo de responsabilidad cuando la Información sea proporcionada por el cliente y pueda afectar a la validez de los resultados. Cuando el laboratorio no ha sido responsable de la etapa de
muestreo (por ejemplo, la muestra ha sido suministrada por el cliente), en el informe se debe indicar que los resultados se aplican a la muestra como se recibió.</t>
  </si>
  <si>
    <t>7.8.3</t>
  </si>
  <si>
    <t>Requisitos específicos para los informes de ensayo</t>
  </si>
  <si>
    <t>7.8.3.1</t>
  </si>
  <si>
    <t>Además de los requisitos del apartado 7.8.2, los informes de ensayo deben incluir lo siguiente, cuando sea necesario para la interpretación de los resultados del ensayo:
a. Información sobre las condiciones específicas del ensayo, tales como condiciones ambientales;</t>
  </si>
  <si>
    <t>b. Cuando sea pertinente, una declaración de conformidad con los requisitos o especificaciones (véase 7.8.6);</t>
  </si>
  <si>
    <t>c. Cuando sea aplicable, la incertidumbre de medición presentada en la misma unidad que el mensurando o en un término relativo al mensurando (por ejemplo, porcentaje) cuando:
- sea pertinente a la validez o aplicación de los resultados de ensayo;
- una instrucción del cliente que lo requiera; o
- la incertidumbre de medición afecte la conformidad con un límite de
especificación;</t>
  </si>
  <si>
    <t>d. Cuando sea apropiado, opiniones e interpretaciones (véase 7.8.7);</t>
  </si>
  <si>
    <t>e. Información adicional que pueda ser requerida por métodos específicos, autoridades, clientes o grupos de clientes.</t>
  </si>
  <si>
    <t>7.8.3.2</t>
  </si>
  <si>
    <t>Cuando el laboratorio es responsable de la actividad de muestreo, los informes de ensayo deben cumplir con los requisitos enumerados en el apartado 7.8.5, cuando sea necesario para la interpretación de los resultados del ensayo.</t>
  </si>
  <si>
    <t>7.8.4</t>
  </si>
  <si>
    <t>Requisitos específicos para los certificados de calibración</t>
  </si>
  <si>
    <t>7.8.4.1</t>
  </si>
  <si>
    <t>Además de los requisitos del apartado 7.8.2, los certificados de calibración deben incluir lo siguiente:
a. La incertidumbre de medición del resultado de medición presentado en la misma unidad que la de la unidad del mensurando o en un término relativo a dicha unidad (por ejemplo, porcentaje);
NOTA De acuerdo con la Guía ISO/IEC 99, un resultado de medición se expresa generalmente como un valor de una magnitud única medida, incluyendo la unidad de medición y una incertidumbre de medición.</t>
  </si>
  <si>
    <t>b. Las condiciones (por ejemplo, ambientales) en las que se hicieron las calibraciones, que influyen en los resultados de medición;</t>
  </si>
  <si>
    <t>c. Una declaración que identifique cómo las mediciones son trazables metrológicamente (véase el Anexo A);</t>
  </si>
  <si>
    <t>d. Los resultados antes y después de cualquier ajuste o reparación, si están disponibles;</t>
  </si>
  <si>
    <t>e. Cuando sea pertinente, una declaración de conformidad con los requisitos o especificaciones (véase 7.8.6);</t>
  </si>
  <si>
    <t>f. Cuando sea apropiado, opiniones e interpretaciones (véase 7.8.7).</t>
  </si>
  <si>
    <t>7.8.4.2</t>
  </si>
  <si>
    <t>Cuando el laboratorio es responsable de la actividad de muestreo, los certificados de calibración deben cumplir con los requisitos enumerados en el apartado 7.8.5, cuando sea necesario para la interpretación de los resultados de calibración.</t>
  </si>
  <si>
    <t>7.8.4.3</t>
  </si>
  <si>
    <t>Un certificado o etiqueta de calibración no debe contener recomendaciones sobre el intervalo de calibración, excepto cuando así se haya acordado con el cliente.</t>
  </si>
  <si>
    <t>7.8.5</t>
  </si>
  <si>
    <t>Información de muestreo – requisitos específicos</t>
  </si>
  <si>
    <t>Cuando el laboratorio es responsable de la actividad de muestreo, además de los requisitos enumerados en el apartado 7.8.2, los informes deben incluir lo siguiente, cuando sea necesario para la interpretación de los resultados:
a. La fecha del muestreo;</t>
  </si>
  <si>
    <t>b. La identificación única del ítem o material sometido a muestreo (incluido el nombre del fabricante, el modelo o tipo de designación y los números de serie, según sea apropiado);</t>
  </si>
  <si>
    <t>c. La ubicación del muestreo, incluido cualquier diagrama, croquis o fotografía;</t>
  </si>
  <si>
    <t>d. Una referencia al plan y método de muestreo;</t>
  </si>
  <si>
    <t>e. Los detalles de cualquier condición ambiental durante el muestreo, que afecte a la interpretación de los resultados;</t>
  </si>
  <si>
    <t>f. La información requerida para evaluar la incertidumbre de medición para ensayos o calibraciones subsiguientes.</t>
  </si>
  <si>
    <t>7.8.6</t>
  </si>
  <si>
    <t>Información sobre declaraciones de conformidad</t>
  </si>
  <si>
    <t>7.8.6.1</t>
  </si>
  <si>
    <t>Cuando se proporciona una declaración de conformidad con una especificación o norma, el laboratorio debe documentar la regla de decisión aplicada, teniendo en cuenta el nivel de riesgo (tales como una aceptación o rechazo incorrectos y los supuestos estadísticos) asociado con la regla de decisión empleada y aplicar dicha regla.
NOTA Cuando el cliente es quien prescribe la regla de decisión, o se prescribe en reglamentos o documentos normativos, no es necesario considerar adicionalmente el nivel de riesgo.</t>
  </si>
  <si>
    <t>7.8.6.2</t>
  </si>
  <si>
    <t>El laboratorio debe informar sobre la declaración de conformidad, de manera que identifique claramente:
a. A qué resultados se aplica la declaración de conformidad;</t>
  </si>
  <si>
    <t>b. Qué especificaciones, normas o partes de ésta se cumplen o no;</t>
  </si>
  <si>
    <t>c. La regla de decisión aplicada (a menos que sea inherente a la especificación o norma solicitada).
NOTA. Para información adicional, véase la Guía ISO/IEC 98-4.</t>
  </si>
  <si>
    <t>7.8.7</t>
  </si>
  <si>
    <t>Información sobre opiniones e interpretaciones</t>
  </si>
  <si>
    <t>7.8.7.1</t>
  </si>
  <si>
    <t> Cuando se expresan opiniones e interpretaciones, el laboratorio debe asegurarse de que solo el personal autorizado para expresar opiniones e interpretaciones libere la declaración respectiva. El laboratorio debe documentar la base sobre la cual se han emitido opiniones e interpretaciones.
NOTA Es importante distinguir las opiniones e interpretaciones de las declaraciones de inspecciones y certificaciones de producto, como está previsto en las Normas ISO/IEC 17020 e ISO/IEC 17065, y de las declaraciones de conformidad como se referencian en el apartado 7.8.6</t>
  </si>
  <si>
    <t>7.8.7.2</t>
  </si>
  <si>
    <t>Las opiniones e interpretaciones expresadas en los informes se deben basar en los resultados obtenidos del ítem ensayado o calibrado y se deben identificar claramente como tales.</t>
  </si>
  <si>
    <t>7.8.7.3 </t>
  </si>
  <si>
    <t>Cuando las opiniones e interpretaciones se comunican directamente mediante diálogo con el cliente, se deben conservar los registros de tales diálogos.</t>
  </si>
  <si>
    <t>7.8.8</t>
  </si>
  <si>
    <t>Modificaciones a los informes</t>
  </si>
  <si>
    <t>7.8.8.1</t>
  </si>
  <si>
    <t>Cuando se necesite cambiar, corregir o emitir nuevamente un informe ya emitido cualquier cambio en la información debe estar identificado claramente, y cuando sea apropiado, se debe incluir en el informe la razón del cambio.</t>
  </si>
  <si>
    <t>7.8.8.2</t>
  </si>
  <si>
    <t>Las modificaciones a un informe después de su emisión se deben realizar solamente en la forma de otro documento, o de una transferencia de datos, que incluya la declaración:
"Modificación al informe, número de serie... [o identificado de cualquier otra manera]" o una forma equivalente de redacción.
Estas modificaciones deben cumplir todos los requisitos de este documento.</t>
  </si>
  <si>
    <t>7.8.8.3</t>
  </si>
  <si>
    <t>Cuando sea necesario emitir un nuevo informe completo, se debe identificar de forma única y debe contener una referencia al original al que reemplaza.</t>
  </si>
  <si>
    <t>7.9</t>
  </si>
  <si>
    <t>QUEJAS</t>
  </si>
  <si>
    <t>7.9.1</t>
  </si>
  <si>
    <t>El laboratorio debe contar con un proceso documentado para recibir, evaluar y tomar decisiones acerca de las quejas.</t>
  </si>
  <si>
    <t>7.9.2</t>
  </si>
  <si>
    <t>Debe estar disponible una descripción del proceso de tratamiento de quejas para cuando lo solicite cualquier parte interesada. Al recibir la queja, el laboratorio debe confirmar si dicha queja se relaciona con las actividades de laboratorio de las que es responsable, y en caso afirmativo, tratarlas. El laboratorio debe ser responsable de todas las decisiones a todos
los niveles del proceso de tratamiento de quejas.</t>
  </si>
  <si>
    <t>7.9.3 </t>
  </si>
  <si>
    <t>El proceso de tratamiento de quejas debe incluir, al menos, los elementos y métodos siguientes:
a. Una descripción del proceso de recepción, validación, investigación de la queja y decisión sobre las acciones a tomar para darles respuesta;</t>
  </si>
  <si>
    <t>b. El seguimiento y registro de las quejas, incluyendo las acciones tomadas para resolverlas;</t>
  </si>
  <si>
    <t>c. Asegurarse de que se toman las acciones apropiadas.</t>
  </si>
  <si>
    <t>7.9.4</t>
  </si>
  <si>
    <t>El laboratorio que recibe la queja debe ser responsable de recopilar y verificar toda la información necesaria para validar la queja.</t>
  </si>
  <si>
    <t>7.9.5</t>
  </si>
  <si>
    <t>Siempre que sea posible, el laboratorio debe acusar recibo de la queja y debe facilitar aquien presenta la queja, los informes de progreso y del resultado del tratamiento de la queja.</t>
  </si>
  <si>
    <t>7.9.6</t>
  </si>
  <si>
    <t>Los resultados que se comuniquen a quien presenta la queja deben realizarse por, o revisarse y aprobarse por, personas no involucradas en las actividades de laboratorio que originaron la queja.
NOTA Esto lo puede realizar personal externo.</t>
  </si>
  <si>
    <t>7.9.7</t>
  </si>
  <si>
    <t>Siempre que sea posible, el laboratorio debe notificar formalmente a quien presnta la queja, el cierre del tratamiento de la queja.</t>
  </si>
  <si>
    <t>7.10</t>
  </si>
  <si>
    <t>TRABAJO NO CONFORME</t>
  </si>
  <si>
    <t>7.10.1 </t>
  </si>
  <si>
    <t xml:space="preserve">El laboratorio debe contar con un procedimiento que se debe implementar cuando cualquier aspecto de sus actividades de laboratorio o los resultados de este trabajo no cumplan con sus propios procedimientos o con los requisitos acordados con el cliente (por ejemplo, el equipamiento o las condiciones ambientales que están fuera de los límites especificados; los resultados del seguimiento no cumplen los criterios especificados). </t>
  </si>
  <si>
    <t>El  rocedimiento debe asegurar que:
a. Estén definidos las responsabilidades y autoridades para la gestión del trabajo no conforme;</t>
  </si>
  <si>
    <t>b. Las acciones (incluyendo la detención o repetición del trabajo, y la retención de los informes, según sea necesario) se basen en los niveles de riesgo establecidos por e laboratorio;</t>
  </si>
  <si>
    <t>c. Se haga una evaluación de la importancia del trabajo no conforme, incluyendo un análisis de impacto sobre los resultados previos;</t>
  </si>
  <si>
    <t>d. Se tome una decisión sobre la aceptabilidad del trabajo no conforme;</t>
  </si>
  <si>
    <t>e. Cuando sea necesario, se notifique al cliente y se anule el trabajo;</t>
  </si>
  <si>
    <t>f. Se defina la responsabilidad para autorizar la reanudación del trabajo.</t>
  </si>
  <si>
    <t>7.10.2</t>
  </si>
  <si>
    <t>El laboratorio debe conservar registros del trabajo no conforme y las acciones según lo especificado en el apartado 7.10.1 viñetas b) a f).</t>
  </si>
  <si>
    <t>7.10.3</t>
  </si>
  <si>
    <t>Cuando la evaluación indique que el trabajo no conforme podría volver a ocurrir o exista duda acerca del cumplimiento de las operaciones del laboratorio con su propio sistema de gestión, el laboratorio debe implementar acciones correctivas.</t>
  </si>
  <si>
    <t>7.11</t>
  </si>
  <si>
    <t>CONTROL DE LOS DATOS Y GESTIÓN DE LA INFORMACIÓN</t>
  </si>
  <si>
    <t>7.11.1</t>
  </si>
  <si>
    <t>El laboratorio debe tener acceso a los datos y a la información necesaria para llevar a cabo las actividades de laboratorio.</t>
  </si>
  <si>
    <t>7.11.2</t>
  </si>
  <si>
    <t>Los sistemas de gestión de la información del laboratorio utilizados para recopilar,procesar, registrar, informar, almacenar o recuperar datos se deben validar en cuanto a su funcionalidad, incluido el funcionamiento apropiado de las interfaces dentro de los sistemas de gestión de la información del laboratorio, por parte del laboratorio antes de su introducción. Siempre que haya cualquier cambio, incluida la configuración del software del laboratorio o modificaciones al software comercial listo para su uso, se debe autorizar, documentar y validar antes de su implementación.
NOTA 1 En este documento "sistemas de gestión de la información del laboratorio" incluye la gestión de datos e información contenida tanto en los sistemas informáticos como en los no informáticos. Algunos de los requisitos
pueden ser mas aplicables a los sistemas informáticos que a los sistemas no informáticos.
NOTA 2 El software comercial de uso general en el campo de aplicación para el cual fue diseñado se puede considerar que está suficientemente validado.</t>
  </si>
  <si>
    <t>7.11.3 </t>
  </si>
  <si>
    <t>El sistema de gestión de la información del laboratorio debe:
a. Estar protegido contra acceso no autorizado;</t>
  </si>
  <si>
    <t>b. Estar salvaguardado contra manipulación indebida y pérdida;</t>
  </si>
  <si>
    <t>c. Ser operado en un ambiente que cumpla con las especificaciones del proveedor o del laboratorio o, en caso de sistemas no informáticos, que proporcione condiciones que salvaguarden la exactitud del registro y transcripción manuales;</t>
  </si>
  <si>
    <t>d. Ser mantenido de manera que se asegure la integridad de los datos y de la información;</t>
  </si>
  <si>
    <t>e. Incluir el registro de los fallos del sistema y el registro de las acciones inmediatas y correctivas apropiadas.</t>
  </si>
  <si>
    <t>7.11.4</t>
  </si>
  <si>
    <t>Cuando los sistemas de gestión de la información del laboratorio se gestionan y mantienen fuera del sitio o por medio de un proveedor externo, el laboratorio debe asegurar que el proveedor o administrador del sistema cumple todos los requisitos aplicables de este documento.</t>
  </si>
  <si>
    <t>7.11.5</t>
  </si>
  <si>
    <t>El laboratorio debe asegurarse de que las instrucciones, manuales y datos de referencia pertinentes al sistema de gestión de la información del laboratorio estén fácilmente disponibles para el personal.</t>
  </si>
  <si>
    <t>7.11.6</t>
  </si>
  <si>
    <t>Los cálculos y transferencias de datos se deben comprobar de una manera apropiada y sistemática.</t>
  </si>
  <si>
    <t>REQUISITOS DEL SISTEMA DE GESTIÓN</t>
  </si>
  <si>
    <t>OPCIONES</t>
  </si>
  <si>
    <t>8.1.1</t>
  </si>
  <si>
    <t>El laboratorio debe establecer, documentar, implementar y mantener un sistema de gestión que sea capaz de apoyar y demostrar el logro coherente de los requisitos de este documento y asegurar la calidad de los resultados del laboratorio. Además de cumplir los requisitos de los Capítulos 4 a 7, el laboratorio debe implementar un sistema de gestión de acuerdo con la Opción A o la Opción B.
NOTA Véase más información en el Anexo B.</t>
  </si>
  <si>
    <t>8.1.2</t>
  </si>
  <si>
    <t>Opción A</t>
  </si>
  <si>
    <t>Como mínimo, un sistema de gestión del laboratorio debe tratar lo siguiente:
- la documentación del sistema de gestión (véase 8.2);
- el control de documentos del sistema de gestión (véase 8.3);
- el control de registros (véase 8.4);
- las acciones para abordar los riesgos y oportunidades (véase 8.5);
- la mejora (véase 8.6);
- las acciones correctivas (véase 8.7);
- las auditorías internas (véase 8.8);
- las revisiones por la dirección (véase 8.9).</t>
  </si>
  <si>
    <t>8.1.3</t>
  </si>
  <si>
    <t>Opción B</t>
  </si>
  <si>
    <t>Un laboratorio que ha establecido y mantiene un sistema de gestión de acuerdo con los requisitos de la Norma ISO 9001, y que sea capaz de apoyar y demostrar el cumplimiento coherente de los requisitos de los Capítulos 4 a 7, cumple también, al menos, con la intención de los requisitos del sistema de gestión especificados en los apartados 8.2 a 8.9.</t>
  </si>
  <si>
    <t>8.2</t>
  </si>
  <si>
    <t>DOCUMENTACIÓN DEL SISTEMA DE GESTIÓN (OPCIÓN A)</t>
  </si>
  <si>
    <t>8.2.1</t>
  </si>
  <si>
    <t>La dirección del laboratorio debe establecer, documentar y mantener políticas y objetivos para el cumplimiento del propósito de este documento y debe asegurarse de que las políticas y objetivos se entienden e implementen en todos los niveles de la organización del laboratorio.</t>
  </si>
  <si>
    <t>8.2.2</t>
  </si>
  <si>
    <t>Las políticas y objetivos deben abordar la competencia, la imparcialidad y la operación coherente del laboratorio.</t>
  </si>
  <si>
    <t>8.2.3</t>
  </si>
  <si>
    <t>La dirección del laboratorio debe suministrar evidencia del compromiso con el desarrollo y la implementación del sistema de gestión y con mejorar  continuamente su eficacia.</t>
  </si>
  <si>
    <t>8.2.4</t>
  </si>
  <si>
    <t>Toda la documentación, procesos, sistemas, registros, relacionados con el cumplimiento de los requisitos de este documento se debe incluir, referenciar o vincular al sistema de gestión.</t>
  </si>
  <si>
    <t>8.2.5</t>
  </si>
  <si>
    <t>Todo el personal involucrado en actividades de laboratorio debe tener acceso a las partes de la documentación del sistema de gestión y a la información relacionada que sea aplicable a sus responsabilidades. </t>
  </si>
  <si>
    <t>CONTROL DE DOCUMENTOS DEL SISTEMA DE GESTIÓN (OPCIÓN A)</t>
  </si>
  <si>
    <t>8.3.1</t>
  </si>
  <si>
    <t>El laboratorio debe controlar los documentos (internos y externos) relacionados con el cumplimiento de este documento.
NOTA En este contexto, "documentos" puede hacer referencia a declaraciones de la política, procedimientos, especificaciones, instrucciones del fabricante, tablas de calibración, gráficos, libros de texto, pósters, notificaciones, memorandos, dibujos, planos, etc. Estos pueden estar en varios medios, tales como copia impresa o digital.</t>
  </si>
  <si>
    <t>8.3.2</t>
  </si>
  <si>
    <t>El laboratorio debe asegurarse de que:
a. Los documentos se aprueban en cuanto a su adecuación antes de su emisión por personal autorizado;</t>
  </si>
  <si>
    <t>b. Los documentos se revisan periódicamente, y se actualizan, según sea necesario;</t>
  </si>
  <si>
    <t>c. Se identifican los cambios y el estado de revisión actual de los documentos;</t>
  </si>
  <si>
    <t>d. Las versiones pertinentes de los documentos aplicables están disponibles en los puntos de uso y cuando sea necesario, se controla su distribución;</t>
  </si>
  <si>
    <t>e. Los documentos están identificados inequívocamente;</t>
  </si>
  <si>
    <t>f. Se previene el uso no intencionado de los documentos obsoletos, y la identificación adecuada se aplica a éstos si se conservan por cualquier propósito.</t>
  </si>
  <si>
    <t>CONTROL DE REGISTROS (OPCIÓN A)</t>
  </si>
  <si>
    <t>8.4.1</t>
  </si>
  <si>
    <t>El laboratorio debe establecer y conservar registros legibles para demostrar el cumplimiento de los requisitos de este documento.</t>
  </si>
  <si>
    <t>8.4.2</t>
  </si>
  <si>
    <t>El laboratorio debe implementar los controles necesarios para la identificación, almacenamiento, protección, copia de seguridad, archivo, recuperación, tiempo de conservación y disposición de sus registros. El laboratorio debe conservar registros durante un período coherente con sus obligaciones contractuales. El acceso a estos registros debe ser coherente con los acuerdos de confidencialidad y los registros deben estar disponibles
fácilmente.
NOTA El apartado 7.5 contiene requisitos adicionales con respecto a los registros técnicos.</t>
  </si>
  <si>
    <t>8.5        </t>
  </si>
  <si>
    <t>ACCIONES PARA ABORDAR RIESGOS Y OPORTUNIDADES (OPCIÓN A)</t>
  </si>
  <si>
    <t>8.5.1</t>
  </si>
  <si>
    <t>El laboratorio debe considerar los riesgos y las oportunidades asociados con las actividades del laboratorio para:
a. Asegurar que el sistema de gestión logre sus resultados previstos;</t>
  </si>
  <si>
    <t>b. Mejorar las oportunidades de lograr el propósito y los objetivos del laboratorio;</t>
  </si>
  <si>
    <t>c. Prevenir o reducir los impactos indeseados y los incumplimientos potenciales en las actividades del laboratorio;</t>
  </si>
  <si>
    <t>d. lograr la mejora.</t>
  </si>
  <si>
    <t>8.5.2</t>
  </si>
  <si>
    <t>El laboratorio debe planificar:
a. Las acciones para abordar estos riesgos y oportunidades;</t>
  </si>
  <si>
    <t>8.5.2 b)</t>
  </si>
  <si>
    <t>b. La manera de:
B1. Integrar e implementar estas acciones en su sistema de gestión;
B2. evaluar la eficacia de estas acciones
NOTA Aunque este documento especifica que el laboratorio planifica acciones para abordar riesgos, no hay un requisito para métodos formales para la gestión del riesgo o un proceso documentado de gestión del riesgo. Los laboratorios pueden decidir si desarrollan o no una metodología más exhaustiva para la gestión del riesgo que la requerida en este documento, por ejemplo, a través de la aplicación de otras guías o normas.</t>
  </si>
  <si>
    <t>8.5.3</t>
  </si>
  <si>
    <t>Las acciones tomadas para abordar los riesgos y las oportunidades deben ser proporcionales al impacto potencial sobre la validez de los resultados del laboratorio.
NOTA 1.  Las opciones para abordar los riesgos pueden incluir identificar y evitar amenazas, asumir riesgos para buscar una oportunidad, eliminar la fuente de riesgo, cambiar la probabilidad o las consecuencias, compartir el
riesgo o mantener riesgos mediante decisiones informadas.
NOTA 2. Las oportunidades pueden conducir a ampliar el alcance de las actividades del laboratorio, a considerar nuevos clientes, a usar nuevas tecnologías y otras posibilidades para abordar las necesidades del cliente.</t>
  </si>
  <si>
    <t>MEJORA (OPCIÓN A)</t>
  </si>
  <si>
    <t>8.6.1</t>
  </si>
  <si>
    <t>El laboratorio debe identificar y seleccionar oportunidades de mejora e implementar cualquier acción necesaria.
NOTA.  Las oportunidades de mejora se pueden identificar mediante la revisión de los procedimientos operacionales, el uso de las políticas, los objetivos generales, los resultados de auditoría, las acciones correctivas, la revisión por la dirección, las sugerencias del personal, la evaluación del riesgo, el análisis de datos, y los resultados de ensayos de aptitud.</t>
  </si>
  <si>
    <t>8.6.2</t>
  </si>
  <si>
    <t>El laboratorio debe buscar la retroalimentación, tanto positiva como negativa, de sus clientes. La retroalimentación se debe analizar y usar para mejorar el sistema de gestión, las actividades del laboratorio y el servicio al cliente.
NOTA.  Ejemplos de tipos de retroalimentación incluyen las encuestas de satisfacción del cliente, registros de comunicación y una revisión de los informes con los clientes.</t>
  </si>
  <si>
    <t>ACCIONES CORRECTIVAS (OPCIÓN A)</t>
  </si>
  <si>
    <t>8.7.1</t>
  </si>
  <si>
    <t>Cuando ocurre una no conformidad, el laboratorio debe:
a. Reaccionar ante la no conformidad, según sea aplicable:
- Emprender acciones para controlarlas y corregirlas;
- hacer frente a las consecuencias;</t>
  </si>
  <si>
    <t>b. Evaluar la necesidad de acciones para eliminar las causas de la no conformidad, con el fin de que no vuelva a ocurrir, ni que ocurra en otra parte, mediante:
- la revisión y análisis de la no conformidad;
- la determinación de las causas de la no conformidad;
- la determinación de si existen no conformidades similares, o que potencialmente pueden ocurrir;</t>
  </si>
  <si>
    <t>c. Implementar cualquier acción necesaria;</t>
  </si>
  <si>
    <t>d. Revisar la eficacia de cualquier acción correctiva tomada;</t>
  </si>
  <si>
    <t>e. Si fuera necesario, actualizar los riesgos y las oportunidades determinados durante la planificación;</t>
  </si>
  <si>
    <t>f. Si fuera necesario realizar cambios al sistema de gestión.</t>
  </si>
  <si>
    <t>8.7.2</t>
  </si>
  <si>
    <t>Las acciones correctivas deben ser apropiadas a los efectos de las no conformidades encontradas.</t>
  </si>
  <si>
    <t>8.7.3</t>
  </si>
  <si>
    <t>El laboratorio debe conservar registros como evidencia de:
a. La naturaleza de las no conformidades, las causas y cualquier acción tomada
posteriormente;</t>
  </si>
  <si>
    <t>b. Los resultados de cualquier acción correctiva.</t>
  </si>
  <si>
    <t>AUDITORÍAS INTERNAS (OPCIÓN A)</t>
  </si>
  <si>
    <t>8.8.1</t>
  </si>
  <si>
    <t>El laboratorio debe llevar a cabo auditorías internas a intervalos planificados para obtener información acerca de si el sistema de gestión:
a. Es conforme con:
- los requisitos del propio laboratorio para su sistema de gestión, incluidas las
actividades del laboratorio;
- los requisitos de este documento;</t>
  </si>
  <si>
    <t>b. Se implementa y mantiene eficazmente.</t>
  </si>
  <si>
    <t>8.8.2</t>
  </si>
  <si>
    <t>El laboratorio debe:
a. Planificar, establecer, implementar y mantener un programa de auditoría que incluya la frecuencia, los métodos, las responsabilidades, los requisitos de planificación y presentación de informes que debe tener en consideración la importancia de las actividades de laboratorio involucradas, los cambios que afectan al laboratorio y los resultados de las auditorías previas;</t>
  </si>
  <si>
    <t>b. Definir los criterios de auditoría y el alcance de cada auditoría;</t>
  </si>
  <si>
    <t>c. Asegurarse de que los resultados de las auditorías se informen a la dirección pertinente;</t>
  </si>
  <si>
    <t>d. Implementar las correcciones y las acciones correctivas apropiadas, sin demora indebida;</t>
  </si>
  <si>
    <t xml:space="preserve">e. Conservar los registros como evidencia de la implementación del programa de auditoría y de los resultados de la auditoría.
NOTA La Norma ISO 19011 proporciona orientación para las auditorías internas.
</t>
  </si>
  <si>
    <t>REVISIONES POR LA DIRECCIÓN (OPCIÓN A)</t>
  </si>
  <si>
    <t>8.9.1</t>
  </si>
  <si>
    <t>La dirección del laboratorio debe revisar su sistema de gestión a intervalos planificados, con el fin de asegurar su conveniencia, adecuación y eficacia, incluidas las políticas y objetivos establecidos relacionados con el cumplimiento de este documento.</t>
  </si>
  <si>
    <t>8.9.2</t>
  </si>
  <si>
    <t>Las entradas a la revisión por la dirección se deben registrar y deben incluir información relacionada con lo siguiente:
a. Cambios en las cuestiones internas y externas que sean pertinentes al laboratorio;</t>
  </si>
  <si>
    <t>b. Cumplimiento de objetivos;</t>
  </si>
  <si>
    <t>c. Adecuación de las políticas y procedimientos;</t>
  </si>
  <si>
    <t>d. Estado de las acciones de revisiones por la dirección anteriores;</t>
  </si>
  <si>
    <t>e. Resultado de auditorías internas recientes;</t>
  </si>
  <si>
    <t>f. Acciones correctivas;</t>
  </si>
  <si>
    <t>g. Evaluaciones por organismos externos;</t>
  </si>
  <si>
    <t>h. Cambios en el volumen y tipo de trabajo o en el alcance de actividades del laboratorio;</t>
  </si>
  <si>
    <t>i. Retroalimentación de los clientes y del personal;</t>
  </si>
  <si>
    <t>j. Quejas;</t>
  </si>
  <si>
    <t>k. Eficacia de cualquier mejora implementada;</t>
  </si>
  <si>
    <t>l. Adecuación de los recursos;</t>
  </si>
  <si>
    <t>m. Resultados de la identificación de los riesgos;</t>
  </si>
  <si>
    <t>n. Resultados del aseguramiento de la validez de los resultados; y</t>
  </si>
  <si>
    <t>o. Otros factores pertinentes, tales como las actividades de seguimiento y la formación.</t>
  </si>
  <si>
    <t>8.9.3</t>
  </si>
  <si>
    <t>Las salidas de la revisión por la dirección deben registrar todas las decisiones y acciones relacionadas, al menos con:
a. La eficacia del sistema de gestión y de sus procesos;</t>
  </si>
  <si>
    <t>b. La mejora de las actividades del laboratorio relacionadas con el cumplimiento de los requisitos de este documento;</t>
  </si>
  <si>
    <t>c. La provisión de los recursos requeridos;</t>
  </si>
  <si>
    <t>d. Cualquier necesidad de cambio.</t>
  </si>
  <si>
    <t>SEGUIMIENTO A LA IMPLEMENTACIÓN 
NORMA NTC ISO/IEC 17025:2017
Requisitos generales para la competencia de los laboratorios de ensayo y calibración</t>
  </si>
  <si>
    <t>Fecha del seguimiento</t>
  </si>
  <si>
    <t>Nombre de quien realiza el seguimiento</t>
  </si>
  <si>
    <t>Total requisitos</t>
  </si>
  <si>
    <t>% Avance</t>
  </si>
  <si>
    <t>4. Requisitos generales</t>
  </si>
  <si>
    <t>5. Requisitos relativos a la estructura</t>
  </si>
  <si>
    <t>6. Requisitos relativos a los recursos</t>
  </si>
  <si>
    <t>7. Requisitos del proceso</t>
  </si>
  <si>
    <t>8. Requisitos del Sistema de Gestión</t>
  </si>
  <si>
    <t>TOTAL</t>
  </si>
  <si>
    <t xml:space="preserve">Proceso Gestión de Sistemas Integrados / Subproceso Gestión de Calidad.
El alcance del sistema de gestión integral de la calidad de la Universidad se encuentra definido en el manual de calidad. </t>
  </si>
  <si>
    <t>Manual de Calidad y de Operaciones del Modelo Institucional de la Gestión Integrada de la Calidad de la Universidad del Valle –MIGICUV-, MC-12-01-01</t>
  </si>
  <si>
    <t xml:space="preserve">
Proceso Gestión de Sistemas Integrados / Subproceso Gestión de Calidad
La Universidad ha definido el mapa de procesos en el cual se incluye el proceso Gestión de Laboratorios.
</t>
  </si>
  <si>
    <t>Matriz de roles y responsabilidades</t>
  </si>
  <si>
    <t>Proceso Gestión de Sistemas Integrados / Subproceso Gestión de Calidad.</t>
  </si>
  <si>
    <t>Proceso Planeación y Transformación / Subproceso de Planeación Institucional.
Los roles y responsabilidades de los lideres de procesos relacionados con la adopción e implementación de las políticas, lineamientos, planes, programas, procesos y procedimientos establecidos, así como el monitoreo, seguimiento y mejora de modelo MIGICUV, se establecen en la matriz de roles y responsabilidades.
El Jefe de la Oficina de Planeación y Desarrollo Institucional es el representante de la alta dirección para efectos de garantizar el desarrollo de las acciones conducentes a la implantación y mejoramiento continuo del MIGICUV.
Cada laboratorio tiene idetnificados los roles de las personas que intervienen en el proceso Gestión de Laboratorios.</t>
  </si>
  <si>
    <t>Metodología planificación de cambios</t>
  </si>
  <si>
    <t>Reporte de cambios</t>
  </si>
  <si>
    <t>No tengo claro que proceso aplica en este caso, ya que los documentos relacionados no estan codificados</t>
  </si>
  <si>
    <t>Proceso Gestión de Sostenibilidad Financiera / Subproceso Gestión Financiera.
La Institución dispone de un Presupuesto General que es el instrumento mediante el cual el Consejo Superior de la Universidad fija el monto de sus Ingresos y autoriza el monto máximo de egresos dentro de un periodo fiscal, con base en el proyecto del presupuesto presentado por el Rector. El Presupuesto General de la Universidad del Valle se compone de las siguientes partes: Ingresos o Rentas, Gastos o Apropiaciones y Disposiciones Generales.</t>
  </si>
  <si>
    <r>
      <rPr>
        <u/>
        <sz val="11"/>
        <color rgb="FF1155CC"/>
        <rFont val="Calibri"/>
        <family val="2"/>
      </rPr>
      <t xml:space="preserve">Manual de Administración del Presupuesto, MP-09-01-01
</t>
    </r>
    <r>
      <rPr>
        <sz val="11"/>
        <color rgb="FF000000"/>
        <rFont val="Calibri"/>
        <family val="2"/>
      </rPr>
      <t xml:space="preserve">
</t>
    </r>
    <r>
      <rPr>
        <u/>
        <sz val="11"/>
        <color rgb="FF1155CC"/>
        <rFont val="Calibri"/>
        <family val="2"/>
      </rPr>
      <t>Manual de Ejecución del Presupuesto, MP-09-01-02</t>
    </r>
  </si>
  <si>
    <t>Proceso Gestión de la Infraestructura Física / Subproceso de Gestión de Proyectos de Construcción.
La Dirección de Infraestructura Universitaria está encargada de la sostenibilidad, mantenimiento, obras, interventoría y planeación de la planta física</t>
  </si>
  <si>
    <t>Manual de Sostenibilidad y Mantenimiento, MP-08-04-02</t>
  </si>
  <si>
    <t>Proceso Gestión del Talento Humano / Subproceso de desarrollo humano del personal administartivo
La gestión de las competencias del personal a nivel Institucion se encuentras establecidas en el proceso gestión del talento humano.</t>
  </si>
  <si>
    <t>Manual de Desarrollo de Competencias de Personal Administrativo, MP-10-03-01</t>
  </si>
  <si>
    <t>Secretaría General
En los diferentes manuales de funciones que dispone la Universidad, se establecen los requisitos de competencia de los cargos del personal de los laboratorios</t>
  </si>
  <si>
    <t>Manual de funciones</t>
  </si>
  <si>
    <t>Proceso Gestión Administrativa de Bienes y Servicios / Subproceso de Contratación y Compras Nacionales
La Sección de Compras y Administración de Bienes - SCAB de la División de Contratación está encargada de las compras y la contratación de la Universidad.</t>
  </si>
  <si>
    <r>
      <rPr>
        <sz val="11"/>
        <color theme="1"/>
        <rFont val="Calibri"/>
        <family val="2"/>
        <scheme val="minor"/>
      </rPr>
      <t xml:space="preserve">* Manual de Contratación, </t>
    </r>
    <r>
      <rPr>
        <u/>
        <sz val="11"/>
        <color rgb="FF1155CC"/>
        <rFont val="Calibri"/>
        <family val="2"/>
        <scheme val="minor"/>
      </rPr>
      <t>MP-08-01-02</t>
    </r>
    <r>
      <rPr>
        <sz val="11"/>
        <color theme="1"/>
        <rFont val="Calibri"/>
        <family val="2"/>
        <scheme val="minor"/>
      </rPr>
      <t xml:space="preserve">
* Manual de Interventoría o Supervisión de Contratos u Ordenes Contractuales diferentes a Contratos de Obras, MP-</t>
    </r>
    <r>
      <rPr>
        <u/>
        <sz val="11"/>
        <color rgb="FF1155CC"/>
        <rFont val="Calibri"/>
        <family val="2"/>
        <scheme val="minor"/>
      </rPr>
      <t>08-01-01</t>
    </r>
    <r>
      <rPr>
        <sz val="11"/>
        <color theme="1"/>
        <rFont val="Calibri"/>
        <family val="2"/>
        <scheme val="minor"/>
      </rPr>
      <t xml:space="preserve">
* Manual de Compras Internacionales, </t>
    </r>
    <r>
      <rPr>
        <u/>
        <sz val="11"/>
        <color rgb="FF1155CC"/>
        <rFont val="Calibri"/>
        <family val="2"/>
        <scheme val="minor"/>
      </rPr>
      <t>MP-08-01-16</t>
    </r>
  </si>
  <si>
    <t>Dirección de Laboratorios -DLAB- de la Vicerrectoría de Investigaciones.
El sistema integral de gestión estratégica de laboratorios (SigeLAB) nace inicialmente como la herramienta adecuada para hacer visible la información de ubicación y contacto de nuestros laboratorios y se facilite la comunicación e interacción con los usuarios de los servicios.</t>
  </si>
  <si>
    <t>Portal SigeLAB</t>
  </si>
  <si>
    <t>Proceso Gestión de la Autoevaluación,el Control y el Mejoramiento continuo / Subproceso Gestión del Mejoramiento.
La metodología para la evaluación de la satisfacción de los usuarios de los procesos que conforman el MIGICUV, está cargo del Área de Gestión de Calidad adscrita a la Oficina de Planeación y Desarrollo Institucional</t>
  </si>
  <si>
    <r>
      <rPr>
        <sz val="11"/>
        <color theme="1"/>
        <rFont val="Arial"/>
        <family val="2"/>
      </rPr>
      <t xml:space="preserve">Manual de Gestión del Mejoramiento, </t>
    </r>
    <r>
      <rPr>
        <u/>
        <sz val="11"/>
        <color rgb="FF1155CC"/>
        <rFont val="Arial"/>
        <family val="2"/>
      </rPr>
      <t>MP-13-01-01</t>
    </r>
  </si>
  <si>
    <r>
      <rPr>
        <sz val="11"/>
        <color theme="1"/>
        <rFont val="Calibri"/>
        <family val="2"/>
        <scheme val="major"/>
      </rPr>
      <t xml:space="preserve">Manual de Gestión del Mejoramiento, </t>
    </r>
    <r>
      <rPr>
        <u/>
        <sz val="11"/>
        <color rgb="FF1155CC"/>
        <rFont val="Calibri"/>
        <family val="2"/>
        <scheme val="major"/>
      </rPr>
      <t>MP-13-01-01</t>
    </r>
  </si>
  <si>
    <r>
      <rPr>
        <u/>
        <sz val="11"/>
        <color rgb="FF1155CC"/>
        <rFont val="Calibri"/>
        <family val="2"/>
        <scheme val="major"/>
      </rPr>
      <t>Resolución No. 3820 de Diciembre de 2018</t>
    </r>
    <r>
      <rPr>
        <sz val="11"/>
        <color theme="1"/>
        <rFont val="Calibri"/>
        <family val="2"/>
        <scheme val="major"/>
      </rPr>
      <t xml:space="preserve">
</t>
    </r>
    <r>
      <rPr>
        <sz val="11"/>
        <color rgb="FF000000"/>
        <rFont val="Calibri"/>
        <family val="2"/>
        <scheme val="major"/>
      </rPr>
      <t xml:space="preserve">
</t>
    </r>
    <r>
      <rPr>
        <u/>
        <sz val="11"/>
        <color rgb="FF1155CC"/>
        <rFont val="Calibri"/>
        <family val="2"/>
        <scheme val="major"/>
      </rPr>
      <t>Manual de Calidad y de Operaciones del Modelo Institucional de la Gestión Integrada de la Calidad de la Universidad del Valle –MIGICUV-, MC-12-01-01</t>
    </r>
  </si>
  <si>
    <t>Proceso Gestión de Sistemas Integrados / Subproceso Gestión de Calidad.
La información documentada de los laboratorios se mantiene y conserva (registros) según las disposiciones establecidas para toda la Institución a través del MIGICUV.</t>
  </si>
  <si>
    <t>Manual de procedimientos de control de documentos y registros, MP-12-01-02</t>
  </si>
  <si>
    <t xml:space="preserve">
Proceso Planeación y Transformación / Subproceso Gestión de Riesgos.
La Oficina de Planeación y Desarrollo Institucional está a cargo de la orientación y enfoque de la gestión del riesgo para toda la Institución.</t>
  </si>
  <si>
    <r>
      <rPr>
        <u/>
        <sz val="11"/>
        <color rgb="FF1155CC"/>
        <rFont val="Arial"/>
        <family val="2"/>
      </rPr>
      <t>* Resolución 3747 de 2017 de Rectoría "Por la cual se adopta una nueva versión para el Modelo Instrumental para el Tratamiento Integral y la Gestión Apropiada de los Riesgos en la Universidad del Valle - MITIGAR U.V."</t>
    </r>
    <r>
      <rPr>
        <sz val="11"/>
        <color theme="1"/>
        <rFont val="Arial"/>
        <family val="2"/>
      </rPr>
      <t xml:space="preserve">
</t>
    </r>
    <r>
      <rPr>
        <u/>
        <sz val="11"/>
        <color rgb="FF1155CC"/>
        <rFont val="Arial"/>
        <family val="2"/>
      </rPr>
      <t xml:space="preserve">* Documento MITIGAR-UV- 2017 </t>
    </r>
    <r>
      <rPr>
        <sz val="11"/>
        <color theme="1"/>
        <rFont val="Arial"/>
        <family val="2"/>
      </rPr>
      <t xml:space="preserve">
</t>
    </r>
    <r>
      <rPr>
        <u/>
        <sz val="11"/>
        <color rgb="FF1155CC"/>
        <rFont val="Arial"/>
        <family val="2"/>
      </rPr>
      <t>* Instructivo MITIGAR-UV ajustado 2017</t>
    </r>
  </si>
  <si>
    <t>Proceso Gestión de Sistemas Integrados / Subproceso Gestión de Calidad
La metodología para el control de la información documentada se encuentra unificada para toda la Institución y está cargo del área de gestión de calidad adscrita a la Oficina de Planeación y Desarrollo Institucional.
Para la administración documental de los archivos de la Universidad se cuenta con el subproceso de Gestión Documental</t>
  </si>
  <si>
    <t>Manual de Control de Documentos y Registros, MP-12-01-02
Manual de Gestión Documental, MP-08-07-01</t>
  </si>
  <si>
    <t>Proceso Gestión de la Autoevaluación,el Control y el Mejoramiento continuo / Subproceso Gestión del Mejoramiento
La auditoría interna de calidad del MIGICUV cubre el proceso de Gestión de Laboratorios y esta se encuentra a cargo del Área de Gestión de Calidad adscrita a la Oficina de Planeación y Desarrollo Institucional</t>
  </si>
  <si>
    <t>Proceso Gestión de la Autoevaluación,el Control y el Mejoramiento continuo / Subproceso Gestión del Mejoramiento
La revisión del sistema de gestión de calidad por parte de la dirección de la Universidad se hace a través del MIGICUV y cubre el proceso de Gestión de Laboratorios. Esta actividad se encuentra a cargo del Área de Gestión de Calidad adscrita a la Oficina de Planeación y Desarrollo Institucional</t>
  </si>
  <si>
    <t>Proceso Gestión de la Autoevaluación,el Control y el Mejoramiento continuo / Subproceso Gestión del Mejoramiento
La metodología de acciones correctivas y de mejora continua del sistema de gestión de calidad se establecen a nivel Insitucional por intermedio del MIGICUV y cubre el proceso de Gestión de Laboratorios. Los laboratorios son responsables de su aplicación específica en cada uno de ellos.</t>
  </si>
  <si>
    <t>Numerales</t>
  </si>
  <si>
    <t>% Pendientes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</si>
</sst>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2" x14ac:knownFonts="1">
    <font>
      <sz val="11"/>
      <color theme="1"/>
      <name val="Arial"/>
    </font>
    <font>
      <sz val="11"/>
      <color theme="1"/>
      <name val="Calibri"/>
      <family val="2"/>
      <scheme val="minor"/>
    </font>
    <font>
      <sz val="11"/>
      <color theme="1"/>
      <name val="Calibri"/>
      <family val="2"/>
    </font>
    <font>
      <b/>
      <sz val="20"/>
      <color rgb="FF0066CC"/>
      <name val="Arial"/>
      <family val="2"/>
    </font>
    <font>
      <b/>
      <i/>
      <sz val="18"/>
      <color rgb="FF333333"/>
      <name val="Arial"/>
      <family val="2"/>
    </font>
    <font>
      <b/>
      <sz val="16"/>
      <color rgb="FF0066CC"/>
      <name val="Arial"/>
      <family val="2"/>
    </font>
    <font>
      <b/>
      <sz val="11"/>
      <color theme="0"/>
      <name val="Calibri"/>
      <family val="2"/>
    </font>
    <font>
      <sz val="11"/>
      <color theme="0"/>
      <name val="Arial"/>
      <family val="2"/>
    </font>
    <font>
      <b/>
      <sz val="10"/>
      <color rgb="FFFFFFFF"/>
      <name val="Arial"/>
      <family val="2"/>
    </font>
    <font>
      <sz val="11"/>
      <name val="Arial"/>
      <family val="2"/>
    </font>
    <font>
      <b/>
      <sz val="16"/>
      <color rgb="FFFF0000"/>
      <name val="Calibri"/>
      <family val="2"/>
    </font>
    <font>
      <u/>
      <sz val="11"/>
      <color theme="10"/>
      <name val="Arial"/>
      <family val="2"/>
    </font>
    <font>
      <sz val="9"/>
      <color indexed="81"/>
      <name val="Tahoma"/>
      <family val="2"/>
    </font>
    <font>
      <u/>
      <sz val="11"/>
      <color theme="10"/>
      <name val="Calibri"/>
      <family val="2"/>
      <scheme val="major"/>
    </font>
    <font>
      <sz val="11"/>
      <color theme="1"/>
      <name val="Calibri"/>
      <family val="2"/>
    </font>
    <font>
      <u/>
      <sz val="11"/>
      <color rgb="FF000000"/>
      <name val="Calibri"/>
      <family val="2"/>
    </font>
    <font>
      <u/>
      <sz val="11"/>
      <color rgb="FF1155CC"/>
      <name val="Calibri"/>
      <family val="2"/>
    </font>
    <font>
      <sz val="11"/>
      <color rgb="FF000000"/>
      <name val="Calibri"/>
      <family val="2"/>
    </font>
    <font>
      <u/>
      <sz val="11"/>
      <color rgb="FF1155CC"/>
      <name val="Arial"/>
      <family val="2"/>
    </font>
    <font>
      <u/>
      <sz val="11"/>
      <color rgb="FF1155CC"/>
      <name val="Calibri"/>
      <family val="2"/>
      <scheme val="major"/>
    </font>
    <font>
      <u/>
      <sz val="11"/>
      <color theme="1"/>
      <name val="Arial"/>
      <family val="2"/>
    </font>
    <font>
      <u/>
      <sz val="11"/>
      <color theme="1"/>
      <name val="Calibri"/>
      <family val="2"/>
      <scheme val="minor"/>
    </font>
    <font>
      <u/>
      <sz val="11"/>
      <color rgb="FF1155CC"/>
      <name val="Calibri"/>
      <family val="2"/>
      <scheme val="minor"/>
    </font>
    <font>
      <u/>
      <sz val="11"/>
      <color theme="1"/>
      <name val="Calibri"/>
      <family val="2"/>
      <scheme val="major"/>
    </font>
    <font>
      <sz val="11"/>
      <color theme="1"/>
      <name val="Calibri"/>
      <family val="2"/>
      <scheme val="major"/>
    </font>
    <font>
      <sz val="11"/>
      <color rgb="FF000000"/>
      <name val="Calibri"/>
      <family val="2"/>
      <scheme val="major"/>
    </font>
    <font>
      <sz val="11"/>
      <color theme="1"/>
      <name val="Arial"/>
      <family val="2"/>
    </font>
    <font>
      <b/>
      <sz val="12"/>
      <color rgb="FFFF0000"/>
      <name val="Calibri"/>
      <family val="2"/>
    </font>
    <font>
      <b/>
      <sz val="11"/>
      <color rgb="FFFFFFFF"/>
      <name val="Calibri"/>
      <family val="2"/>
      <scheme val="major"/>
    </font>
    <font>
      <sz val="11"/>
      <name val="Calibri"/>
      <family val="2"/>
      <scheme val="major"/>
    </font>
    <font>
      <b/>
      <sz val="11"/>
      <color theme="0"/>
      <name val="Calibri"/>
      <family val="2"/>
      <scheme val="major"/>
    </font>
    <font>
      <b/>
      <sz val="11"/>
      <color theme="1"/>
      <name val="Calibri"/>
      <family val="2"/>
      <scheme val="major"/>
    </font>
  </fonts>
  <fills count="10">
    <fill>
      <patternFill patternType="none"/>
    </fill>
    <fill>
      <patternFill patternType="gray125"/>
    </fill>
    <fill>
      <patternFill patternType="solid">
        <fgColor rgb="FFA7A7A7"/>
        <bgColor rgb="FFA7A7A7"/>
      </patternFill>
    </fill>
    <fill>
      <patternFill patternType="solid">
        <fgColor rgb="FFC00000"/>
        <bgColor rgb="FFC00000"/>
      </patternFill>
    </fill>
    <fill>
      <patternFill patternType="solid">
        <fgColor rgb="FFBFBFBF"/>
        <bgColor rgb="FFBFBFBF"/>
      </patternFill>
    </fill>
    <fill>
      <patternFill patternType="solid">
        <fgColor rgb="FFF2F2F2"/>
        <bgColor rgb="FFF2F2F2"/>
      </patternFill>
    </fill>
    <fill>
      <patternFill patternType="solid">
        <fgColor rgb="FFC55A11"/>
        <bgColor rgb="FFC55A11"/>
      </patternFill>
    </fill>
    <fill>
      <patternFill patternType="solid">
        <fgColor rgb="FF3A3838"/>
        <bgColor rgb="FF3A3838"/>
      </patternFill>
    </fill>
    <fill>
      <patternFill patternType="solid">
        <fgColor rgb="FFFFFF00"/>
        <bgColor indexed="64"/>
      </patternFill>
    </fill>
    <fill>
      <patternFill patternType="solid">
        <fgColor rgb="FFFFFFFF"/>
        <bgColor rgb="FFFFFFFF"/>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cellStyleXfs>
  <cellXfs count="146">
    <xf numFmtId="0" fontId="0" fillId="0" borderId="0" xfId="0" applyFont="1" applyAlignme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xf numFmtId="0" fontId="2" fillId="0" borderId="5" xfId="0" applyFont="1" applyBorder="1"/>
    <xf numFmtId="0" fontId="2" fillId="0" borderId="0" xfId="0" applyFont="1" applyAlignment="1">
      <alignment vertical="center"/>
    </xf>
    <xf numFmtId="0" fontId="2" fillId="0" borderId="6" xfId="0" applyFont="1" applyBorder="1"/>
    <xf numFmtId="0" fontId="2" fillId="0" borderId="7" xfId="0" applyFont="1" applyBorder="1"/>
    <xf numFmtId="0" fontId="2" fillId="0" borderId="8" xfId="0" applyFont="1" applyBorder="1"/>
    <xf numFmtId="0" fontId="5" fillId="0" borderId="0" xfId="0" applyFont="1" applyAlignment="1">
      <alignment horizontal="center" vertical="center" wrapText="1"/>
    </xf>
    <xf numFmtId="0" fontId="6" fillId="2" borderId="9" xfId="0" applyFont="1" applyFill="1" applyBorder="1" applyAlignment="1">
      <alignment vertical="center"/>
    </xf>
    <xf numFmtId="0" fontId="7" fillId="2" borderId="9" xfId="0" applyFont="1" applyFill="1" applyBorder="1"/>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10" xfId="0" applyNumberFormat="1"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0" xfId="0" applyFont="1" applyFill="1" applyBorder="1" applyAlignment="1">
      <alignment vertical="center" wrapText="1"/>
    </xf>
    <xf numFmtId="2" fontId="8" fillId="3" borderId="10" xfId="0" applyNumberFormat="1" applyFont="1" applyFill="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Border="1" applyAlignment="1">
      <alignment vertical="center"/>
    </xf>
    <xf numFmtId="0" fontId="2" fillId="0" borderId="10" xfId="0" applyFont="1" applyBorder="1" applyAlignment="1">
      <alignment horizontal="center" vertical="center"/>
    </xf>
    <xf numFmtId="164" fontId="2" fillId="0" borderId="10"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9" xfId="0" applyFont="1" applyFill="1" applyBorder="1" applyAlignment="1">
      <alignment vertical="center" wrapText="1"/>
    </xf>
    <xf numFmtId="0" fontId="10" fillId="2" borderId="10" xfId="0" applyFont="1" applyFill="1" applyBorder="1" applyAlignment="1">
      <alignment vertical="center"/>
    </xf>
    <xf numFmtId="0" fontId="10" fillId="2" borderId="10" xfId="0" applyFont="1" applyFill="1" applyBorder="1" applyAlignment="1">
      <alignment horizontal="center" vertical="center"/>
    </xf>
    <xf numFmtId="0" fontId="10" fillId="4" borderId="10" xfId="0" applyFont="1" applyFill="1" applyBorder="1" applyAlignment="1">
      <alignment horizontal="center" vertical="center"/>
    </xf>
    <xf numFmtId="0" fontId="2" fillId="0" borderId="0" xfId="0" applyFont="1" applyAlignment="1">
      <alignment horizontal="center" vertical="center"/>
    </xf>
    <xf numFmtId="164" fontId="2" fillId="0" borderId="10" xfId="0" applyNumberFormat="1" applyFont="1" applyBorder="1" applyAlignment="1">
      <alignment vertical="center"/>
    </xf>
    <xf numFmtId="0" fontId="2" fillId="0" borderId="11"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vertical="center" wrapText="1"/>
    </xf>
    <xf numFmtId="0" fontId="10" fillId="2" borderId="14" xfId="0" applyFont="1" applyFill="1" applyBorder="1" applyAlignment="1">
      <alignment vertical="center"/>
    </xf>
    <xf numFmtId="1" fontId="10" fillId="4" borderId="10" xfId="0" applyNumberFormat="1" applyFont="1" applyFill="1" applyBorder="1" applyAlignment="1">
      <alignment horizontal="center" vertical="center"/>
    </xf>
    <xf numFmtId="2" fontId="8" fillId="3" borderId="9" xfId="0" applyNumberFormat="1"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11" xfId="0" applyFont="1" applyBorder="1" applyAlignment="1">
      <alignment vertical="center"/>
    </xf>
    <xf numFmtId="165" fontId="10" fillId="4" borderId="10" xfId="0" applyNumberFormat="1" applyFont="1" applyFill="1" applyBorder="1" applyAlignment="1">
      <alignment horizontal="center" vertical="center"/>
    </xf>
    <xf numFmtId="0" fontId="5" fillId="0" borderId="0" xfId="0" applyFont="1" applyAlignment="1">
      <alignment vertical="center" wrapText="1"/>
    </xf>
    <xf numFmtId="0" fontId="2" fillId="0" borderId="0" xfId="0" applyFont="1" applyAlignment="1">
      <alignment wrapText="1"/>
    </xf>
    <xf numFmtId="0" fontId="7" fillId="2" borderId="17" xfId="0" applyFont="1" applyFill="1" applyBorder="1"/>
    <xf numFmtId="0" fontId="8" fillId="3" borderId="17" xfId="0" applyFont="1" applyFill="1" applyBorder="1" applyAlignment="1">
      <alignment vertical="center" wrapText="1"/>
    </xf>
    <xf numFmtId="0" fontId="11" fillId="0" borderId="10" xfId="1" applyBorder="1" applyAlignment="1">
      <alignment horizontal="center" vertical="center" wrapText="1"/>
    </xf>
    <xf numFmtId="0" fontId="2" fillId="0" borderId="22" xfId="0" applyFont="1" applyBorder="1" applyAlignment="1">
      <alignment horizontal="left" vertical="center" wrapText="1"/>
    </xf>
    <xf numFmtId="0" fontId="11" fillId="0" borderId="10" xfId="1" applyBorder="1" applyAlignment="1">
      <alignment horizontal="center" vertical="center"/>
    </xf>
    <xf numFmtId="0" fontId="10" fillId="2" borderId="28" xfId="0" applyFont="1" applyFill="1" applyBorder="1" applyAlignment="1">
      <alignment horizontal="center" vertical="center"/>
    </xf>
    <xf numFmtId="0" fontId="10" fillId="2" borderId="28" xfId="0" applyFont="1" applyFill="1" applyBorder="1" applyAlignment="1">
      <alignment vertical="center"/>
    </xf>
    <xf numFmtId="164" fontId="2" fillId="0" borderId="11" xfId="0" applyNumberFormat="1" applyFont="1" applyBorder="1" applyAlignment="1">
      <alignment vertical="center"/>
    </xf>
    <xf numFmtId="0" fontId="10" fillId="2" borderId="29" xfId="0" applyFont="1" applyFill="1" applyBorder="1" applyAlignment="1">
      <alignment vertical="center"/>
    </xf>
    <xf numFmtId="0" fontId="13" fillId="0" borderId="30" xfId="1" applyFont="1" applyBorder="1" applyAlignment="1">
      <alignment horizontal="center" vertical="center"/>
    </xf>
    <xf numFmtId="0" fontId="13" fillId="0" borderId="30" xfId="1" applyFont="1" applyBorder="1" applyAlignment="1">
      <alignment horizontal="center" vertical="center" wrapText="1"/>
    </xf>
    <xf numFmtId="0" fontId="14" fillId="0" borderId="10" xfId="0" applyFont="1" applyBorder="1" applyAlignment="1">
      <alignment horizontal="left" vertical="center" wrapText="1"/>
    </xf>
    <xf numFmtId="0" fontId="15" fillId="9" borderId="0" xfId="0" applyFont="1" applyFill="1" applyAlignment="1">
      <alignment horizontal="left" vertical="center" wrapText="1"/>
    </xf>
    <xf numFmtId="0" fontId="14" fillId="0" borderId="20" xfId="0" applyFont="1" applyBorder="1" applyAlignment="1">
      <alignment horizontal="left" vertical="center" wrapText="1"/>
    </xf>
    <xf numFmtId="0" fontId="15" fillId="9" borderId="30" xfId="0" applyFont="1" applyFill="1" applyBorder="1" applyAlignment="1">
      <alignment horizontal="left" vertical="center" wrapText="1"/>
    </xf>
    <xf numFmtId="0" fontId="15" fillId="9" borderId="0" xfId="0" applyFont="1" applyFill="1" applyAlignment="1">
      <alignment horizontal="center" vertical="center" wrapText="1"/>
    </xf>
    <xf numFmtId="0" fontId="2" fillId="0" borderId="13" xfId="0" applyFont="1" applyBorder="1" applyAlignment="1">
      <alignment horizontal="left" vertical="center" wrapText="1"/>
    </xf>
    <xf numFmtId="0" fontId="0" fillId="0" borderId="30" xfId="0" applyFont="1" applyBorder="1" applyAlignment="1"/>
    <xf numFmtId="0" fontId="18"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2" fillId="0" borderId="22" xfId="0" applyFont="1" applyBorder="1" applyAlignment="1">
      <alignment vertical="center"/>
    </xf>
    <xf numFmtId="0" fontId="19" fillId="0" borderId="13" xfId="0" applyFont="1" applyBorder="1" applyAlignment="1">
      <alignment horizontal="center" vertical="center" wrapText="1"/>
    </xf>
    <xf numFmtId="49" fontId="2" fillId="0" borderId="11" xfId="0" applyNumberFormat="1" applyFont="1" applyBorder="1" applyAlignment="1">
      <alignment horizontal="center" vertical="center"/>
    </xf>
    <xf numFmtId="0" fontId="2" fillId="0" borderId="13" xfId="0" applyFont="1" applyBorder="1" applyAlignment="1">
      <alignment vertical="center"/>
    </xf>
    <xf numFmtId="0" fontId="14" fillId="0" borderId="27"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30" xfId="0" applyFont="1" applyBorder="1" applyAlignment="1">
      <alignment horizontal="center" vertical="center" wrapText="1"/>
    </xf>
    <xf numFmtId="0" fontId="21" fillId="0" borderId="22" xfId="0" applyFont="1" applyBorder="1" applyAlignment="1">
      <alignment horizontal="left" vertical="center" wrapText="1"/>
    </xf>
    <xf numFmtId="0" fontId="8" fillId="3" borderId="17" xfId="0" applyFont="1" applyFill="1" applyBorder="1" applyAlignment="1">
      <alignment horizontal="left" vertical="center" wrapText="1"/>
    </xf>
    <xf numFmtId="0" fontId="14" fillId="0" borderId="10" xfId="0" applyFont="1" applyBorder="1" applyAlignment="1">
      <alignment vertical="center"/>
    </xf>
    <xf numFmtId="0" fontId="14" fillId="0" borderId="10" xfId="0" applyFont="1" applyBorder="1" applyAlignment="1">
      <alignment vertical="center" wrapText="1"/>
    </xf>
    <xf numFmtId="0" fontId="23" fillId="0" borderId="22" xfId="0" applyFont="1" applyBorder="1" applyAlignment="1">
      <alignment horizontal="left" vertical="center" wrapText="1"/>
    </xf>
    <xf numFmtId="0" fontId="20"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19" fillId="0" borderId="30" xfId="0" applyFont="1" applyBorder="1" applyAlignment="1">
      <alignment horizontal="left" vertical="center" wrapText="1"/>
    </xf>
    <xf numFmtId="0" fontId="19" fillId="0" borderId="10" xfId="0" applyFont="1" applyBorder="1" applyAlignment="1">
      <alignment horizontal="left" vertical="center" wrapText="1"/>
    </xf>
    <xf numFmtId="0" fontId="20" fillId="0" borderId="30" xfId="0" applyFont="1" applyBorder="1" applyAlignment="1">
      <alignment horizontal="left" vertical="center" wrapText="1"/>
    </xf>
    <xf numFmtId="0" fontId="2" fillId="0" borderId="20"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center" vertical="center" wrapText="1"/>
    </xf>
    <xf numFmtId="0" fontId="2" fillId="0" borderId="11" xfId="0" applyFont="1" applyBorder="1" applyAlignment="1">
      <alignment horizontal="center" vertical="center"/>
    </xf>
    <xf numFmtId="0" fontId="9" fillId="0" borderId="12" xfId="0" applyFont="1" applyBorder="1"/>
    <xf numFmtId="0" fontId="9" fillId="0" borderId="13" xfId="0" applyFont="1" applyBorder="1"/>
    <xf numFmtId="0" fontId="5" fillId="0" borderId="0" xfId="0" applyFont="1" applyAlignment="1">
      <alignment horizontal="center" vertical="center" wrapText="1"/>
    </xf>
    <xf numFmtId="1" fontId="2" fillId="0" borderId="11" xfId="0" applyNumberFormat="1" applyFont="1" applyBorder="1" applyAlignment="1">
      <alignment horizontal="center" vertical="center"/>
    </xf>
    <xf numFmtId="1" fontId="2" fillId="0" borderId="23"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8"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left" vertical="center" wrapText="1"/>
    </xf>
    <xf numFmtId="0" fontId="14" fillId="8" borderId="30"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0" borderId="30" xfId="0" applyFont="1" applyBorder="1" applyAlignment="1">
      <alignment horizontal="center" vertical="center" wrapText="1"/>
    </xf>
    <xf numFmtId="164" fontId="2" fillId="0" borderId="30"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9" fillId="0" borderId="23" xfId="0" applyFont="1" applyBorder="1"/>
    <xf numFmtId="0" fontId="2" fillId="0" borderId="13" xfId="0" applyFont="1" applyBorder="1" applyAlignment="1">
      <alignment horizontal="center" vertical="center" wrapText="1"/>
    </xf>
    <xf numFmtId="0" fontId="0" fillId="0" borderId="31" xfId="0" applyFont="1" applyBorder="1" applyAlignment="1">
      <alignment horizontal="center"/>
    </xf>
    <xf numFmtId="0" fontId="0" fillId="0" borderId="28" xfId="0" applyFont="1" applyBorder="1" applyAlignment="1">
      <alignment horizont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8" fillId="3" borderId="15" xfId="0" applyFont="1" applyFill="1" applyBorder="1" applyAlignment="1">
      <alignment horizontal="left" vertical="center" wrapText="1"/>
    </xf>
    <xf numFmtId="0" fontId="9" fillId="0" borderId="16" xfId="0" applyFont="1" applyBorder="1"/>
    <xf numFmtId="0" fontId="9" fillId="0" borderId="17" xfId="0" applyFont="1" applyBorder="1"/>
    <xf numFmtId="0" fontId="2" fillId="0" borderId="18" xfId="0" applyFont="1" applyBorder="1" applyAlignment="1">
      <alignment horizontal="left" vertical="center" wrapText="1"/>
    </xf>
    <xf numFmtId="0" fontId="9" fillId="0" borderId="19" xfId="0" applyFont="1" applyBorder="1"/>
    <xf numFmtId="0" fontId="2" fillId="0" borderId="20" xfId="0" applyFont="1" applyBorder="1" applyAlignment="1">
      <alignment horizontal="left" vertical="center" wrapText="1"/>
    </xf>
    <xf numFmtId="0" fontId="9" fillId="0" borderId="21" xfId="0" applyFont="1" applyBorder="1"/>
    <xf numFmtId="0" fontId="9" fillId="0" borderId="22" xfId="0" applyFont="1" applyBorder="1"/>
    <xf numFmtId="0" fontId="6" fillId="2" borderId="20" xfId="0" applyFont="1" applyFill="1" applyBorder="1" applyAlignment="1">
      <alignment horizontal="left" vertical="center"/>
    </xf>
    <xf numFmtId="0" fontId="2" fillId="0" borderId="20" xfId="0" applyFont="1" applyBorder="1" applyAlignment="1">
      <alignment vertical="center"/>
    </xf>
    <xf numFmtId="0" fontId="6" fillId="2" borderId="20" xfId="0" applyFont="1" applyFill="1" applyBorder="1" applyAlignment="1">
      <alignment vertical="center"/>
    </xf>
    <xf numFmtId="0" fontId="27" fillId="4" borderId="10" xfId="0" applyFont="1" applyFill="1" applyBorder="1" applyAlignment="1">
      <alignment horizontal="center" vertical="center"/>
    </xf>
    <xf numFmtId="0" fontId="28" fillId="3" borderId="20" xfId="0" applyFont="1" applyFill="1" applyBorder="1" applyAlignment="1">
      <alignment horizontal="center" vertical="center" wrapText="1"/>
    </xf>
    <xf numFmtId="0" fontId="29" fillId="0" borderId="22" xfId="0" applyFont="1" applyBorder="1"/>
    <xf numFmtId="0" fontId="30" fillId="3" borderId="10"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10" xfId="0" applyFont="1" applyFill="1" applyBorder="1" applyAlignment="1">
      <alignment horizontal="center" vertical="center" wrapText="1"/>
    </xf>
    <xf numFmtId="165" fontId="31" fillId="5" borderId="10" xfId="0" applyNumberFormat="1" applyFont="1" applyFill="1" applyBorder="1" applyAlignment="1">
      <alignment horizontal="center" vertical="center" wrapText="1"/>
    </xf>
    <xf numFmtId="165" fontId="24" fillId="5" borderId="10" xfId="0" applyNumberFormat="1" applyFont="1" applyFill="1" applyBorder="1" applyAlignment="1">
      <alignment horizontal="center" vertical="center" wrapText="1"/>
    </xf>
    <xf numFmtId="0" fontId="30" fillId="6" borderId="24" xfId="0" applyFont="1" applyFill="1" applyBorder="1" applyAlignment="1">
      <alignment horizontal="center" vertical="center" wrapText="1"/>
    </xf>
    <xf numFmtId="0" fontId="29" fillId="0" borderId="25" xfId="0" applyFont="1" applyBorder="1"/>
    <xf numFmtId="0" fontId="30" fillId="6" borderId="10" xfId="0" applyFont="1" applyFill="1" applyBorder="1" applyAlignment="1">
      <alignment horizontal="center" vertical="center" wrapText="1"/>
    </xf>
    <xf numFmtId="0" fontId="24" fillId="0" borderId="0" xfId="0" applyFont="1" applyAlignment="1"/>
    <xf numFmtId="2" fontId="30" fillId="7" borderId="10"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mn-lt"/>
              </a:defRPr>
            </a:pPr>
            <a:r>
              <a:rPr lang="es-CO" sz="1400" b="1" i="0">
                <a:solidFill>
                  <a:srgbClr val="757575"/>
                </a:solidFill>
                <a:latin typeface="+mn-lt"/>
              </a:rPr>
              <a:t>Avance Total de la implementación</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B967-4D76-A40F-741D9BD800D2}"/>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Seguimiento!$H$13:$I$13</c:f>
              <c:strCache>
                <c:ptCount val="2"/>
                <c:pt idx="0">
                  <c:v>% Avance</c:v>
                </c:pt>
                <c:pt idx="1">
                  <c:v>% Pendientes</c:v>
                </c:pt>
              </c:strCache>
            </c:strRef>
          </c:cat>
          <c:val>
            <c:numRef>
              <c:f>Seguimiento!$H$19:$I$19</c:f>
              <c:numCache>
                <c:formatCode>0.00</c:formatCode>
                <c:ptCount val="2"/>
                <c:pt idx="0">
                  <c:v>2.5</c:v>
                </c:pt>
                <c:pt idx="1">
                  <c:v>97.5</c:v>
                </c:pt>
              </c:numCache>
            </c:numRef>
          </c:val>
          <c:extLst>
            <c:ext xmlns:c16="http://schemas.microsoft.com/office/drawing/2014/chart" uri="{C3380CC4-5D6E-409C-BE32-E72D297353CC}">
              <c16:uniqueId val="{00000002-B967-4D76-A40F-741D9BD800D2}"/>
            </c:ext>
          </c:extLst>
        </c:ser>
        <c:dLbls>
          <c:showLegendKey val="0"/>
          <c:showVal val="0"/>
          <c:showCatName val="0"/>
          <c:showSerName val="0"/>
          <c:showPercent val="0"/>
          <c:showBubbleSize val="0"/>
          <c:showLeaderLines val="1"/>
        </c:dLbls>
        <c:firstSliceAng val="0"/>
      </c:pieChart>
    </c:plotArea>
    <c:legend>
      <c:legendPos val="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6. Req. recursos'!A1"/><Relationship Id="rId7" Type="http://schemas.openxmlformats.org/officeDocument/2006/relationships/image" Target="../media/image1.png"/><Relationship Id="rId2" Type="http://schemas.openxmlformats.org/officeDocument/2006/relationships/hyperlink" Target="#'5. Req. estructura'!A1"/><Relationship Id="rId1" Type="http://schemas.openxmlformats.org/officeDocument/2006/relationships/hyperlink" Target="#'4. Requisitos generales'!A1"/><Relationship Id="rId6" Type="http://schemas.openxmlformats.org/officeDocument/2006/relationships/hyperlink" Target="#Seguimiento!A1"/><Relationship Id="rId5" Type="http://schemas.openxmlformats.org/officeDocument/2006/relationships/hyperlink" Target="#'8. Req. SG'!A1"/><Relationship Id="rId4" Type="http://schemas.openxmlformats.org/officeDocument/2006/relationships/hyperlink" Target="#'7. Req. proceso'!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ortada!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ortada!A1"/><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190500</xdr:colOff>
      <xdr:row>12</xdr:row>
      <xdr:rowOff>152400</xdr:rowOff>
    </xdr:from>
    <xdr:ext cx="3409950" cy="9144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645788" y="3327563"/>
          <a:ext cx="3400425" cy="904875"/>
        </a:xfrm>
        <a:prstGeom prst="roundRect">
          <a:avLst>
            <a:gd name="adj" fmla="val 16667"/>
          </a:avLst>
        </a:prstGeom>
        <a:gradFill>
          <a:gsLst>
            <a:gs pos="0">
              <a:srgbClr val="6E6E6E"/>
            </a:gs>
            <a:gs pos="48000">
              <a:srgbClr val="A7A7A7"/>
            </a:gs>
            <a:gs pos="100000">
              <a:srgbClr val="C9C9C9"/>
            </a:gs>
          </a:gsLst>
          <a:lin ang="16200000" scaled="0"/>
        </a:gradFill>
        <a:ln>
          <a:noFill/>
        </a:ln>
        <a:effectLst>
          <a:outerShdw blurRad="44450" dist="27940" dir="5400000" algn="ctr">
            <a:srgbClr val="000000">
              <a:alpha val="31764"/>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4. Requisitos generales</a:t>
          </a:r>
          <a:endParaRPr sz="2000" b="1"/>
        </a:p>
      </xdr:txBody>
    </xdr:sp>
    <xdr:clientData fLocksWithSheet="0"/>
  </xdr:oneCellAnchor>
  <xdr:oneCellAnchor>
    <xdr:from>
      <xdr:col>4</xdr:col>
      <xdr:colOff>209550</xdr:colOff>
      <xdr:row>18</xdr:row>
      <xdr:rowOff>133350</xdr:rowOff>
    </xdr:from>
    <xdr:ext cx="3409950" cy="91440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645788" y="3327563"/>
          <a:ext cx="3400425" cy="904875"/>
        </a:xfrm>
        <a:prstGeom prst="roundRect">
          <a:avLst>
            <a:gd name="adj" fmla="val 16667"/>
          </a:avLst>
        </a:prstGeom>
        <a:gradFill>
          <a:gsLst>
            <a:gs pos="0">
              <a:srgbClr val="6E6E6E"/>
            </a:gs>
            <a:gs pos="48000">
              <a:srgbClr val="A7A7A7"/>
            </a:gs>
            <a:gs pos="100000">
              <a:srgbClr val="C9C9C9"/>
            </a:gs>
          </a:gsLst>
          <a:lin ang="16200000" scaled="0"/>
        </a:gradFill>
        <a:ln>
          <a:noFill/>
        </a:ln>
        <a:effectLst>
          <a:outerShdw blurRad="44450" dist="27940" dir="5400000" algn="ctr">
            <a:srgbClr val="000000">
              <a:alpha val="31764"/>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5. Requisitos relativos a la estructura</a:t>
          </a:r>
          <a:endParaRPr sz="2000" b="1"/>
        </a:p>
      </xdr:txBody>
    </xdr:sp>
    <xdr:clientData fLocksWithSheet="0"/>
  </xdr:oneCellAnchor>
  <xdr:oneCellAnchor>
    <xdr:from>
      <xdr:col>4</xdr:col>
      <xdr:colOff>209550</xdr:colOff>
      <xdr:row>24</xdr:row>
      <xdr:rowOff>133350</xdr:rowOff>
    </xdr:from>
    <xdr:ext cx="3409950" cy="914400"/>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645788" y="3327563"/>
          <a:ext cx="3400425" cy="904875"/>
        </a:xfrm>
        <a:prstGeom prst="roundRect">
          <a:avLst>
            <a:gd name="adj" fmla="val 16667"/>
          </a:avLst>
        </a:prstGeom>
        <a:gradFill>
          <a:gsLst>
            <a:gs pos="0">
              <a:srgbClr val="6E6E6E"/>
            </a:gs>
            <a:gs pos="48000">
              <a:srgbClr val="A7A7A7"/>
            </a:gs>
            <a:gs pos="100000">
              <a:srgbClr val="C9C9C9"/>
            </a:gs>
          </a:gsLst>
          <a:lin ang="16200000" scaled="0"/>
        </a:gradFill>
        <a:ln>
          <a:noFill/>
        </a:ln>
        <a:effectLst>
          <a:outerShdw blurRad="44450" dist="27940" dir="5400000" algn="ctr">
            <a:srgbClr val="000000">
              <a:alpha val="31764"/>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6. Requisitos relativos a los recursos</a:t>
          </a:r>
          <a:endParaRPr sz="2000" b="1"/>
        </a:p>
      </xdr:txBody>
    </xdr:sp>
    <xdr:clientData fLocksWithSheet="0"/>
  </xdr:oneCellAnchor>
  <xdr:oneCellAnchor>
    <xdr:from>
      <xdr:col>4</xdr:col>
      <xdr:colOff>228600</xdr:colOff>
      <xdr:row>30</xdr:row>
      <xdr:rowOff>161925</xdr:rowOff>
    </xdr:from>
    <xdr:ext cx="3409950" cy="91440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3645788" y="3327563"/>
          <a:ext cx="3400425" cy="904875"/>
        </a:xfrm>
        <a:prstGeom prst="roundRect">
          <a:avLst>
            <a:gd name="adj" fmla="val 16667"/>
          </a:avLst>
        </a:prstGeom>
        <a:gradFill>
          <a:gsLst>
            <a:gs pos="0">
              <a:srgbClr val="6E6E6E"/>
            </a:gs>
            <a:gs pos="48000">
              <a:srgbClr val="A7A7A7"/>
            </a:gs>
            <a:gs pos="100000">
              <a:srgbClr val="C9C9C9"/>
            </a:gs>
          </a:gsLst>
          <a:lin ang="16200000" scaled="0"/>
        </a:gradFill>
        <a:ln>
          <a:noFill/>
        </a:ln>
        <a:effectLst>
          <a:outerShdw blurRad="44450" dist="27940" dir="5400000" algn="ctr">
            <a:srgbClr val="000000">
              <a:alpha val="31764"/>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7. Requisitos del proceso</a:t>
          </a:r>
          <a:endParaRPr sz="2000" b="1"/>
        </a:p>
      </xdr:txBody>
    </xdr:sp>
    <xdr:clientData fLocksWithSheet="0"/>
  </xdr:oneCellAnchor>
  <xdr:oneCellAnchor>
    <xdr:from>
      <xdr:col>4</xdr:col>
      <xdr:colOff>238125</xdr:colOff>
      <xdr:row>37</xdr:row>
      <xdr:rowOff>9525</xdr:rowOff>
    </xdr:from>
    <xdr:ext cx="3409950" cy="895350"/>
    <xdr:sp macro="" textlink="">
      <xdr:nvSpPr>
        <xdr:cNvPr id="7" name="Shape 7">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645788" y="3337088"/>
          <a:ext cx="3400425" cy="885825"/>
        </a:xfrm>
        <a:prstGeom prst="roundRect">
          <a:avLst>
            <a:gd name="adj" fmla="val 16667"/>
          </a:avLst>
        </a:prstGeom>
        <a:gradFill>
          <a:gsLst>
            <a:gs pos="0">
              <a:srgbClr val="6E6E6E"/>
            </a:gs>
            <a:gs pos="48000">
              <a:srgbClr val="A7A7A7"/>
            </a:gs>
            <a:gs pos="100000">
              <a:srgbClr val="C9C9C9"/>
            </a:gs>
          </a:gsLst>
          <a:lin ang="16200000" scaled="0"/>
        </a:gradFill>
        <a:ln>
          <a:noFill/>
        </a:ln>
        <a:effectLst>
          <a:outerShdw blurRad="44450" dist="27940" dir="5400000" algn="ctr">
            <a:srgbClr val="000000">
              <a:alpha val="31764"/>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8. Requisitos del Sistema de Gestión</a:t>
          </a:r>
          <a:endParaRPr sz="2000" b="1"/>
        </a:p>
      </xdr:txBody>
    </xdr:sp>
    <xdr:clientData fLocksWithSheet="0"/>
  </xdr:oneCellAnchor>
  <xdr:oneCellAnchor>
    <xdr:from>
      <xdr:col>4</xdr:col>
      <xdr:colOff>209550</xdr:colOff>
      <xdr:row>43</xdr:row>
      <xdr:rowOff>152400</xdr:rowOff>
    </xdr:from>
    <xdr:ext cx="3409950" cy="914400"/>
    <xdr:sp macro="" textlink="">
      <xdr:nvSpPr>
        <xdr:cNvPr id="8" name="Shape 8">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3645788" y="3327563"/>
          <a:ext cx="3400425" cy="904875"/>
        </a:xfrm>
        <a:prstGeom prst="roundRect">
          <a:avLst>
            <a:gd name="adj" fmla="val 16667"/>
          </a:avLst>
        </a:prstGeom>
        <a:gradFill>
          <a:gsLst>
            <a:gs pos="0">
              <a:srgbClr val="6E6E6E"/>
            </a:gs>
            <a:gs pos="48000">
              <a:srgbClr val="A7A7A7"/>
            </a:gs>
            <a:gs pos="100000">
              <a:srgbClr val="C9C9C9"/>
            </a:gs>
          </a:gsLst>
          <a:lin ang="16200000" scaled="0"/>
        </a:gradFill>
        <a:ln>
          <a:noFill/>
        </a:ln>
        <a:effectLst>
          <a:outerShdw blurRad="44450" dist="27940" dir="5400000" algn="ctr">
            <a:srgbClr val="000000">
              <a:alpha val="31764"/>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Seguimiento</a:t>
          </a:r>
          <a:endParaRPr sz="1400"/>
        </a:p>
      </xdr:txBody>
    </xdr:sp>
    <xdr:clientData fLocksWithSheet="0"/>
  </xdr:oneCellAnchor>
  <xdr:twoCellAnchor editAs="oneCell">
    <xdr:from>
      <xdr:col>3</xdr:col>
      <xdr:colOff>190500</xdr:colOff>
      <xdr:row>2</xdr:row>
      <xdr:rowOff>114300</xdr:rowOff>
    </xdr:from>
    <xdr:to>
      <xdr:col>10</xdr:col>
      <xdr:colOff>561975</xdr:colOff>
      <xdr:row>7</xdr:row>
      <xdr:rowOff>15194</xdr:rowOff>
    </xdr:to>
    <xdr:pic>
      <xdr:nvPicPr>
        <xdr:cNvPr id="9" name="Imagen 8">
          <a:extLst>
            <a:ext uri="{FF2B5EF4-FFF2-40B4-BE49-F238E27FC236}">
              <a16:creationId xmlns:a16="http://schemas.microsoft.com/office/drawing/2014/main" id="{461C83DA-5A83-4C73-B533-C15A0AFD3D8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38350" y="495300"/>
          <a:ext cx="5372100" cy="8533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323850</xdr:colOff>
      <xdr:row>1</xdr:row>
      <xdr:rowOff>152400</xdr:rowOff>
    </xdr:from>
    <xdr:ext cx="590550" cy="523875"/>
    <xdr:pic>
      <xdr:nvPicPr>
        <xdr:cNvPr id="4" name="image2.png" descr="Flechas con cheurón RTL">
          <a:hlinkClick xmlns:r="http://schemas.openxmlformats.org/officeDocument/2006/relationships" r:id="rId1"/>
          <a:extLst>
            <a:ext uri="{FF2B5EF4-FFF2-40B4-BE49-F238E27FC236}">
              <a16:creationId xmlns:a16="http://schemas.microsoft.com/office/drawing/2014/main" id="{5F6F6C3B-C703-427C-98B8-6161FF9EF8B0}"/>
            </a:ext>
          </a:extLst>
        </xdr:cNvPr>
        <xdr:cNvPicPr preferRelativeResize="0"/>
      </xdr:nvPicPr>
      <xdr:blipFill>
        <a:blip xmlns:r="http://schemas.openxmlformats.org/officeDocument/2006/relationships" r:embed="rId2" cstate="print"/>
        <a:stretch>
          <a:fillRect/>
        </a:stretch>
      </xdr:blipFill>
      <xdr:spPr>
        <a:xfrm>
          <a:off x="323850" y="342900"/>
          <a:ext cx="590550" cy="523875"/>
        </a:xfrm>
        <a:prstGeom prst="rect">
          <a:avLst/>
        </a:prstGeom>
        <a:noFill/>
      </xdr:spPr>
    </xdr:pic>
    <xdr:clientData fLocksWithSheet="0"/>
  </xdr:oneCellAnchor>
  <xdr:twoCellAnchor editAs="oneCell">
    <xdr:from>
      <xdr:col>1</xdr:col>
      <xdr:colOff>666750</xdr:colOff>
      <xdr:row>0</xdr:row>
      <xdr:rowOff>180975</xdr:rowOff>
    </xdr:from>
    <xdr:to>
      <xdr:col>3</xdr:col>
      <xdr:colOff>485775</xdr:colOff>
      <xdr:row>5</xdr:row>
      <xdr:rowOff>81869</xdr:rowOff>
    </xdr:to>
    <xdr:pic>
      <xdr:nvPicPr>
        <xdr:cNvPr id="6" name="Imagen 5">
          <a:extLst>
            <a:ext uri="{FF2B5EF4-FFF2-40B4-BE49-F238E27FC236}">
              <a16:creationId xmlns:a16="http://schemas.microsoft.com/office/drawing/2014/main" id="{3F76CE38-0657-4B32-A17B-E57369AD43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8225" y="180975"/>
          <a:ext cx="5372100" cy="853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190500</xdr:colOff>
      <xdr:row>2</xdr:row>
      <xdr:rowOff>66675</xdr:rowOff>
    </xdr:from>
    <xdr:ext cx="590550" cy="523875"/>
    <xdr:pic>
      <xdr:nvPicPr>
        <xdr:cNvPr id="6" name="image2.png" descr="Flechas con cheurón RTL">
          <a:hlinkClick xmlns:r="http://schemas.openxmlformats.org/officeDocument/2006/relationships" r:id="rId1"/>
          <a:extLst>
            <a:ext uri="{FF2B5EF4-FFF2-40B4-BE49-F238E27FC236}">
              <a16:creationId xmlns:a16="http://schemas.microsoft.com/office/drawing/2014/main" id="{5957140A-8957-458E-953B-E63880A6C783}"/>
            </a:ext>
          </a:extLst>
        </xdr:cNvPr>
        <xdr:cNvPicPr preferRelativeResize="0"/>
      </xdr:nvPicPr>
      <xdr:blipFill>
        <a:blip xmlns:r="http://schemas.openxmlformats.org/officeDocument/2006/relationships" r:embed="rId2" cstate="print"/>
        <a:stretch>
          <a:fillRect/>
        </a:stretch>
      </xdr:blipFill>
      <xdr:spPr>
        <a:xfrm>
          <a:off x="495300" y="447675"/>
          <a:ext cx="590550" cy="523875"/>
        </a:xfrm>
        <a:prstGeom prst="rect">
          <a:avLst/>
        </a:prstGeom>
        <a:noFill/>
      </xdr:spPr>
    </xdr:pic>
    <xdr:clientData fLocksWithSheet="0"/>
  </xdr:oneCellAnchor>
  <xdr:twoCellAnchor editAs="oneCell">
    <xdr:from>
      <xdr:col>2</xdr:col>
      <xdr:colOff>142875</xdr:colOff>
      <xdr:row>1</xdr:row>
      <xdr:rowOff>95250</xdr:rowOff>
    </xdr:from>
    <xdr:to>
      <xdr:col>3</xdr:col>
      <xdr:colOff>723900</xdr:colOff>
      <xdr:row>5</xdr:row>
      <xdr:rowOff>186644</xdr:rowOff>
    </xdr:to>
    <xdr:pic>
      <xdr:nvPicPr>
        <xdr:cNvPr id="7" name="Imagen 6">
          <a:extLst>
            <a:ext uri="{FF2B5EF4-FFF2-40B4-BE49-F238E27FC236}">
              <a16:creationId xmlns:a16="http://schemas.microsoft.com/office/drawing/2014/main" id="{77C61DFF-4FF0-4252-8BF7-4B93A3384B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09675" y="285750"/>
          <a:ext cx="5372100" cy="8533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333375</xdr:colOff>
      <xdr:row>2</xdr:row>
      <xdr:rowOff>76200</xdr:rowOff>
    </xdr:from>
    <xdr:ext cx="590550" cy="523875"/>
    <xdr:pic>
      <xdr:nvPicPr>
        <xdr:cNvPr id="4" name="image2.png" descr="Flechas con cheurón RTL">
          <a:hlinkClick xmlns:r="http://schemas.openxmlformats.org/officeDocument/2006/relationships" r:id="rId1"/>
          <a:extLst>
            <a:ext uri="{FF2B5EF4-FFF2-40B4-BE49-F238E27FC236}">
              <a16:creationId xmlns:a16="http://schemas.microsoft.com/office/drawing/2014/main" id="{D647C8B5-CE99-4E0D-B723-9272543E719E}"/>
            </a:ext>
          </a:extLst>
        </xdr:cNvPr>
        <xdr:cNvPicPr preferRelativeResize="0"/>
      </xdr:nvPicPr>
      <xdr:blipFill>
        <a:blip xmlns:r="http://schemas.openxmlformats.org/officeDocument/2006/relationships" r:embed="rId2" cstate="print"/>
        <a:stretch>
          <a:fillRect/>
        </a:stretch>
      </xdr:blipFill>
      <xdr:spPr>
        <a:xfrm>
          <a:off x="333375" y="457200"/>
          <a:ext cx="590550" cy="523875"/>
        </a:xfrm>
        <a:prstGeom prst="rect">
          <a:avLst/>
        </a:prstGeom>
        <a:noFill/>
      </xdr:spPr>
    </xdr:pic>
    <xdr:clientData fLocksWithSheet="0"/>
  </xdr:oneCellAnchor>
  <xdr:twoCellAnchor editAs="oneCell">
    <xdr:from>
      <xdr:col>1</xdr:col>
      <xdr:colOff>695325</xdr:colOff>
      <xdr:row>1</xdr:row>
      <xdr:rowOff>104775</xdr:rowOff>
    </xdr:from>
    <xdr:to>
      <xdr:col>3</xdr:col>
      <xdr:colOff>514350</xdr:colOff>
      <xdr:row>5</xdr:row>
      <xdr:rowOff>196169</xdr:rowOff>
    </xdr:to>
    <xdr:pic>
      <xdr:nvPicPr>
        <xdr:cNvPr id="5" name="Imagen 4">
          <a:extLst>
            <a:ext uri="{FF2B5EF4-FFF2-40B4-BE49-F238E27FC236}">
              <a16:creationId xmlns:a16="http://schemas.microsoft.com/office/drawing/2014/main" id="{F06E0423-1742-4053-9EB0-58625E7D90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 y="295275"/>
          <a:ext cx="5372100" cy="8533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66675</xdr:colOff>
      <xdr:row>2</xdr:row>
      <xdr:rowOff>95250</xdr:rowOff>
    </xdr:from>
    <xdr:ext cx="590550" cy="523875"/>
    <xdr:pic>
      <xdr:nvPicPr>
        <xdr:cNvPr id="4" name="image2.png" descr="Flechas con cheurón RTL">
          <a:hlinkClick xmlns:r="http://schemas.openxmlformats.org/officeDocument/2006/relationships" r:id="rId1"/>
          <a:extLst>
            <a:ext uri="{FF2B5EF4-FFF2-40B4-BE49-F238E27FC236}">
              <a16:creationId xmlns:a16="http://schemas.microsoft.com/office/drawing/2014/main" id="{C0A5DDD7-F343-44AE-BC9C-22A59D82019C}"/>
            </a:ext>
          </a:extLst>
        </xdr:cNvPr>
        <xdr:cNvPicPr preferRelativeResize="0"/>
      </xdr:nvPicPr>
      <xdr:blipFill>
        <a:blip xmlns:r="http://schemas.openxmlformats.org/officeDocument/2006/relationships" r:embed="rId2" cstate="print"/>
        <a:stretch>
          <a:fillRect/>
        </a:stretch>
      </xdr:blipFill>
      <xdr:spPr>
        <a:xfrm>
          <a:off x="552450" y="476250"/>
          <a:ext cx="590550" cy="523875"/>
        </a:xfrm>
        <a:prstGeom prst="rect">
          <a:avLst/>
        </a:prstGeom>
        <a:noFill/>
      </xdr:spPr>
    </xdr:pic>
    <xdr:clientData fLocksWithSheet="0"/>
  </xdr:oneCellAnchor>
  <xdr:twoCellAnchor editAs="oneCell">
    <xdr:from>
      <xdr:col>2</xdr:col>
      <xdr:colOff>19050</xdr:colOff>
      <xdr:row>1</xdr:row>
      <xdr:rowOff>123825</xdr:rowOff>
    </xdr:from>
    <xdr:to>
      <xdr:col>3</xdr:col>
      <xdr:colOff>600075</xdr:colOff>
      <xdr:row>5</xdr:row>
      <xdr:rowOff>215219</xdr:rowOff>
    </xdr:to>
    <xdr:pic>
      <xdr:nvPicPr>
        <xdr:cNvPr id="5" name="Imagen 4">
          <a:extLst>
            <a:ext uri="{FF2B5EF4-FFF2-40B4-BE49-F238E27FC236}">
              <a16:creationId xmlns:a16="http://schemas.microsoft.com/office/drawing/2014/main" id="{CB5C33DB-D151-42E1-A13A-4242DA5313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6825" y="314325"/>
          <a:ext cx="5372100" cy="8533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2</xdr:row>
      <xdr:rowOff>104775</xdr:rowOff>
    </xdr:from>
    <xdr:ext cx="590550" cy="523875"/>
    <xdr:pic>
      <xdr:nvPicPr>
        <xdr:cNvPr id="6" name="image2.png" descr="Flechas con cheurón RTL">
          <a:hlinkClick xmlns:r="http://schemas.openxmlformats.org/officeDocument/2006/relationships" r:id="rId1"/>
          <a:extLst>
            <a:ext uri="{FF2B5EF4-FFF2-40B4-BE49-F238E27FC236}">
              <a16:creationId xmlns:a16="http://schemas.microsoft.com/office/drawing/2014/main" id="{882237E2-8E73-4D8C-BD86-28252759F4B2}"/>
            </a:ext>
          </a:extLst>
        </xdr:cNvPr>
        <xdr:cNvPicPr preferRelativeResize="0"/>
      </xdr:nvPicPr>
      <xdr:blipFill>
        <a:blip xmlns:r="http://schemas.openxmlformats.org/officeDocument/2006/relationships" r:embed="rId2" cstate="print"/>
        <a:stretch>
          <a:fillRect/>
        </a:stretch>
      </xdr:blipFill>
      <xdr:spPr>
        <a:xfrm>
          <a:off x="419100" y="485775"/>
          <a:ext cx="590550" cy="523875"/>
        </a:xfrm>
        <a:prstGeom prst="rect">
          <a:avLst/>
        </a:prstGeom>
        <a:noFill/>
      </xdr:spPr>
    </xdr:pic>
    <xdr:clientData fLocksWithSheet="0"/>
  </xdr:oneCellAnchor>
  <xdr:twoCellAnchor editAs="oneCell">
    <xdr:from>
      <xdr:col>1</xdr:col>
      <xdr:colOff>723900</xdr:colOff>
      <xdr:row>1</xdr:row>
      <xdr:rowOff>133350</xdr:rowOff>
    </xdr:from>
    <xdr:to>
      <xdr:col>3</xdr:col>
      <xdr:colOff>542925</xdr:colOff>
      <xdr:row>5</xdr:row>
      <xdr:rowOff>224744</xdr:rowOff>
    </xdr:to>
    <xdr:pic>
      <xdr:nvPicPr>
        <xdr:cNvPr id="7" name="Imagen 6">
          <a:extLst>
            <a:ext uri="{FF2B5EF4-FFF2-40B4-BE49-F238E27FC236}">
              <a16:creationId xmlns:a16="http://schemas.microsoft.com/office/drawing/2014/main" id="{5280E1E1-96F0-4CF2-8D81-CA64EC9618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3475" y="323850"/>
          <a:ext cx="5372100" cy="8533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9</xdr:col>
      <xdr:colOff>285750</xdr:colOff>
      <xdr:row>10</xdr:row>
      <xdr:rowOff>171450</xdr:rowOff>
    </xdr:from>
    <xdr:ext cx="4286250" cy="2781300"/>
    <xdr:graphicFrame macro="">
      <xdr:nvGraphicFramePr>
        <xdr:cNvPr id="2007116682" name="Chart 1">
          <a:extLst>
            <a:ext uri="{FF2B5EF4-FFF2-40B4-BE49-F238E27FC236}">
              <a16:creationId xmlns:a16="http://schemas.microsoft.com/office/drawing/2014/main" id="{00000000-0008-0000-0600-00008A2BA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114300</xdr:colOff>
      <xdr:row>0</xdr:row>
      <xdr:rowOff>180975</xdr:rowOff>
    </xdr:from>
    <xdr:ext cx="590550" cy="523875"/>
    <xdr:pic>
      <xdr:nvPicPr>
        <xdr:cNvPr id="5" name="image2.png" descr="Flechas con cheurón RTL">
          <a:hlinkClick xmlns:r="http://schemas.openxmlformats.org/officeDocument/2006/relationships" r:id="rId2"/>
          <a:extLst>
            <a:ext uri="{FF2B5EF4-FFF2-40B4-BE49-F238E27FC236}">
              <a16:creationId xmlns:a16="http://schemas.microsoft.com/office/drawing/2014/main" id="{5A2026D5-1CF9-4F03-B084-74211A340DA9}"/>
            </a:ext>
          </a:extLst>
        </xdr:cNvPr>
        <xdr:cNvPicPr preferRelativeResize="0"/>
      </xdr:nvPicPr>
      <xdr:blipFill>
        <a:blip xmlns:r="http://schemas.openxmlformats.org/officeDocument/2006/relationships" r:embed="rId3" cstate="print"/>
        <a:stretch>
          <a:fillRect/>
        </a:stretch>
      </xdr:blipFill>
      <xdr:spPr>
        <a:xfrm>
          <a:off x="381000" y="180975"/>
          <a:ext cx="590550" cy="523875"/>
        </a:xfrm>
        <a:prstGeom prst="rect">
          <a:avLst/>
        </a:prstGeom>
        <a:noFill/>
      </xdr:spPr>
    </xdr:pic>
    <xdr:clientData fLocksWithSheet="0"/>
  </xdr:oneCellAnchor>
  <xdr:twoCellAnchor editAs="oneCell">
    <xdr:from>
      <xdr:col>3</xdr:col>
      <xdr:colOff>400049</xdr:colOff>
      <xdr:row>0</xdr:row>
      <xdr:rowOff>0</xdr:rowOff>
    </xdr:from>
    <xdr:to>
      <xdr:col>10</xdr:col>
      <xdr:colOff>657224</xdr:colOff>
      <xdr:row>1</xdr:row>
      <xdr:rowOff>262844</xdr:rowOff>
    </xdr:to>
    <xdr:pic>
      <xdr:nvPicPr>
        <xdr:cNvPr id="6" name="Imagen 5">
          <a:extLst>
            <a:ext uri="{FF2B5EF4-FFF2-40B4-BE49-F238E27FC236}">
              <a16:creationId xmlns:a16="http://schemas.microsoft.com/office/drawing/2014/main" id="{60701D31-5EA4-41A7-BF4F-347E9EABBB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95499" y="0"/>
          <a:ext cx="5372100" cy="85339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drive.google.com/file/d/1BIrCrWl1o0q-nlMNuqJ9o6KW9AyFYdtI/view" TargetMode="External"/><Relationship Id="rId7" Type="http://schemas.openxmlformats.org/officeDocument/2006/relationships/hyperlink" Target="https://drive.google.com/file/d/1gCZIDXYbWTek7xjPNMnFSafzC6vaPP58/view" TargetMode="External"/><Relationship Id="rId2" Type="http://schemas.openxmlformats.org/officeDocument/2006/relationships/hyperlink" Target="https://daruma.univalle.edu.co/app.php/document/viewPublic/index/197" TargetMode="External"/><Relationship Id="rId1" Type="http://schemas.openxmlformats.org/officeDocument/2006/relationships/hyperlink" Target="https://daruma.univalle.edu.co/app.php/document/viewPublic/index/197" TargetMode="External"/><Relationship Id="rId6" Type="http://schemas.openxmlformats.org/officeDocument/2006/relationships/hyperlink" Target="https://drive.google.com/file/d/1H6oO4bw8SAANVBO1mYifgN7E2Xan2_ck/edit" TargetMode="External"/><Relationship Id="rId5" Type="http://schemas.openxmlformats.org/officeDocument/2006/relationships/hyperlink" Target="https://drive.google.com/file/d/1BIrCrWl1o0q-nlMNuqJ9o6KW9AyFYdtI/view" TargetMode="External"/><Relationship Id="rId10" Type="http://schemas.openxmlformats.org/officeDocument/2006/relationships/comments" Target="../comments1.xml"/><Relationship Id="rId4" Type="http://schemas.openxmlformats.org/officeDocument/2006/relationships/hyperlink" Target="https://daruma.univalle.edu.co/app.php/document/viewPublic/index/197"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daruma.univalle.edu.co/app.php/document/viewPublic/index/248" TargetMode="External"/><Relationship Id="rId7" Type="http://schemas.openxmlformats.org/officeDocument/2006/relationships/vmlDrawing" Target="../drawings/vmlDrawing2.vml"/><Relationship Id="rId2" Type="http://schemas.openxmlformats.org/officeDocument/2006/relationships/hyperlink" Target="https://drive.google.com/file/d/0B-PUlafL-A4PU2VQV01LMFRDSE0/view" TargetMode="External"/><Relationship Id="rId1" Type="http://schemas.openxmlformats.org/officeDocument/2006/relationships/hyperlink" Target="https://drive.google.com/file/d/0B-PUlafL-A4PNy1EMUh0c0NkeEU/view" TargetMode="External"/><Relationship Id="rId6" Type="http://schemas.openxmlformats.org/officeDocument/2006/relationships/drawing" Target="../drawings/drawing4.xml"/><Relationship Id="rId5" Type="http://schemas.openxmlformats.org/officeDocument/2006/relationships/hyperlink" Target="https://drive.google.com/file/d/0B-PUlafL-A4POXA4ZVBnbHhvTDA/view" TargetMode="External"/><Relationship Id="rId4" Type="http://schemas.openxmlformats.org/officeDocument/2006/relationships/hyperlink" Target="http://secretariageneral.univalle.edu.co/manual-funcion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daruma.univalle.edu.co/app.php/document/viewPublic/index/29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aruma.univalle.edu.co/app.php/document/viewPublic/index/299" TargetMode="External"/><Relationship Id="rId3" Type="http://schemas.openxmlformats.org/officeDocument/2006/relationships/hyperlink" Target="https://daruma.univalle.edu.co/app.php/document/viewPublic/index/320" TargetMode="External"/><Relationship Id="rId7" Type="http://schemas.openxmlformats.org/officeDocument/2006/relationships/hyperlink" Target="https://daruma.univalle.edu.co/app.php/document/viewPublic/index/299" TargetMode="External"/><Relationship Id="rId2" Type="http://schemas.openxmlformats.org/officeDocument/2006/relationships/hyperlink" Target="https://daruma.univalle.edu.co/app.php/document/viewPublic/index/320" TargetMode="External"/><Relationship Id="rId1" Type="http://schemas.openxmlformats.org/officeDocument/2006/relationships/hyperlink" Target="http://planeacion.univalle.edu.co/procesos-formatos-y-mejoramiento" TargetMode="External"/><Relationship Id="rId6" Type="http://schemas.openxmlformats.org/officeDocument/2006/relationships/hyperlink" Target="https://daruma.univalle.edu.co/app.php/document/viewPublic/index/320" TargetMode="External"/><Relationship Id="rId11" Type="http://schemas.openxmlformats.org/officeDocument/2006/relationships/drawing" Target="../drawings/drawing6.xml"/><Relationship Id="rId5" Type="http://schemas.openxmlformats.org/officeDocument/2006/relationships/hyperlink" Target="https://daruma.univalle.edu.co/app.php/document/viewPublic/index/320" TargetMode="External"/><Relationship Id="rId10" Type="http://schemas.openxmlformats.org/officeDocument/2006/relationships/hyperlink" Target="https://daruma.univalle.edu.co/app.php/document/viewPublic/index/299" TargetMode="External"/><Relationship Id="rId4" Type="http://schemas.openxmlformats.org/officeDocument/2006/relationships/hyperlink" Target="http://proxse16.univalle.edu.co/~planeacion/Analisis/Riesgos/Resolucion-3747-2017.pdf" TargetMode="External"/><Relationship Id="rId9" Type="http://schemas.openxmlformats.org/officeDocument/2006/relationships/hyperlink" Target="https://daruma.univalle.edu.co/app.php/document/viewPublic/index/299"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1000"/>
  <sheetViews>
    <sheetView showGridLines="0" workbookViewId="0"/>
  </sheetViews>
  <sheetFormatPr baseColWidth="10" defaultColWidth="12.625" defaultRowHeight="15" customHeight="1" x14ac:dyDescent="0.2"/>
  <cols>
    <col min="1" max="1" width="5.5" customWidth="1"/>
    <col min="2" max="26" width="9.375" customWidth="1"/>
  </cols>
  <sheetData>
    <row r="2" spans="2:13" x14ac:dyDescent="0.25">
      <c r="B2" s="1"/>
      <c r="C2" s="2"/>
      <c r="D2" s="2"/>
      <c r="E2" s="2"/>
      <c r="F2" s="2"/>
      <c r="G2" s="2"/>
      <c r="H2" s="2"/>
      <c r="I2" s="2"/>
      <c r="J2" s="2"/>
      <c r="K2" s="2"/>
      <c r="L2" s="2"/>
      <c r="M2" s="3"/>
    </row>
    <row r="3" spans="2:13" x14ac:dyDescent="0.25">
      <c r="B3" s="4"/>
      <c r="C3" s="5"/>
      <c r="D3" s="5"/>
      <c r="E3" s="5"/>
      <c r="F3" s="5"/>
      <c r="G3" s="5"/>
      <c r="H3" s="5"/>
      <c r="I3" s="5"/>
      <c r="J3" s="5"/>
      <c r="K3" s="5"/>
      <c r="L3" s="5"/>
      <c r="M3" s="6"/>
    </row>
    <row r="4" spans="2:13" x14ac:dyDescent="0.25">
      <c r="B4" s="4"/>
      <c r="C4" s="5"/>
      <c r="D4" s="5"/>
      <c r="E4" s="5"/>
      <c r="F4" s="5"/>
      <c r="G4" s="5"/>
      <c r="H4" s="5"/>
      <c r="I4" s="5"/>
      <c r="J4" s="5"/>
      <c r="K4" s="5"/>
      <c r="L4" s="5"/>
      <c r="M4" s="6"/>
    </row>
    <row r="5" spans="2:13" x14ac:dyDescent="0.25">
      <c r="B5" s="4"/>
      <c r="C5" s="5"/>
      <c r="D5" s="5"/>
      <c r="E5" s="5"/>
      <c r="F5" s="5"/>
      <c r="G5" s="5"/>
      <c r="H5" s="5"/>
      <c r="I5" s="5"/>
      <c r="J5" s="5"/>
      <c r="K5" s="5"/>
      <c r="L5" s="5"/>
      <c r="M5" s="6"/>
    </row>
    <row r="6" spans="2:13" x14ac:dyDescent="0.25">
      <c r="B6" s="4"/>
      <c r="C6" s="5"/>
      <c r="D6" s="5"/>
      <c r="E6" s="5"/>
      <c r="F6" s="5"/>
      <c r="G6" s="5"/>
      <c r="H6" s="5"/>
      <c r="I6" s="5"/>
      <c r="J6" s="5"/>
      <c r="K6" s="5"/>
      <c r="L6" s="5"/>
      <c r="M6" s="6"/>
    </row>
    <row r="7" spans="2:13" x14ac:dyDescent="0.25">
      <c r="B7" s="4"/>
      <c r="C7" s="5"/>
      <c r="D7" s="5"/>
      <c r="E7" s="5"/>
      <c r="F7" s="5"/>
      <c r="G7" s="5"/>
      <c r="H7" s="5"/>
      <c r="I7" s="5"/>
      <c r="J7" s="5"/>
      <c r="K7" s="5"/>
      <c r="L7" s="5"/>
      <c r="M7" s="6"/>
    </row>
    <row r="8" spans="2:13" x14ac:dyDescent="0.25">
      <c r="B8" s="4"/>
      <c r="C8" s="5"/>
      <c r="D8" s="5"/>
      <c r="E8" s="5"/>
      <c r="F8" s="5"/>
      <c r="G8" s="5"/>
      <c r="H8" s="5"/>
      <c r="I8" s="5"/>
      <c r="J8" s="5"/>
      <c r="K8" s="5"/>
      <c r="L8" s="5"/>
      <c r="M8" s="6"/>
    </row>
    <row r="9" spans="2:13" ht="57" customHeight="1" x14ac:dyDescent="0.25">
      <c r="B9" s="4"/>
      <c r="C9" s="5"/>
      <c r="D9" s="88" t="s">
        <v>0</v>
      </c>
      <c r="E9" s="89"/>
      <c r="F9" s="89"/>
      <c r="G9" s="89"/>
      <c r="H9" s="89"/>
      <c r="I9" s="89"/>
      <c r="J9" s="89"/>
      <c r="K9" s="89"/>
      <c r="L9" s="5"/>
      <c r="M9" s="6"/>
    </row>
    <row r="10" spans="2:13" x14ac:dyDescent="0.25">
      <c r="B10" s="4"/>
      <c r="C10" s="5"/>
      <c r="D10" s="90" t="s">
        <v>1</v>
      </c>
      <c r="E10" s="89"/>
      <c r="F10" s="89"/>
      <c r="G10" s="89"/>
      <c r="H10" s="89"/>
      <c r="I10" s="89"/>
      <c r="J10" s="89"/>
      <c r="K10" s="89"/>
      <c r="L10" s="5"/>
      <c r="M10" s="6"/>
    </row>
    <row r="11" spans="2:13" x14ac:dyDescent="0.25">
      <c r="B11" s="4"/>
      <c r="C11" s="5"/>
      <c r="D11" s="5"/>
      <c r="E11" s="5"/>
      <c r="F11" s="5"/>
      <c r="G11" s="5"/>
      <c r="H11" s="5"/>
      <c r="I11" s="5"/>
      <c r="J11" s="5"/>
      <c r="K11" s="5"/>
      <c r="L11" s="5"/>
      <c r="M11" s="6"/>
    </row>
    <row r="12" spans="2:13" x14ac:dyDescent="0.25">
      <c r="B12" s="4"/>
      <c r="C12" s="5"/>
      <c r="D12" s="5"/>
      <c r="E12" s="5"/>
      <c r="F12" s="5"/>
      <c r="G12" s="5"/>
      <c r="H12" s="5"/>
      <c r="I12" s="5"/>
      <c r="J12" s="5"/>
      <c r="K12" s="5"/>
      <c r="L12" s="5"/>
      <c r="M12" s="6"/>
    </row>
    <row r="13" spans="2:13" x14ac:dyDescent="0.25">
      <c r="B13" s="4"/>
      <c r="C13" s="5"/>
      <c r="D13" s="5"/>
      <c r="E13" s="5"/>
      <c r="F13" s="5"/>
      <c r="G13" s="5"/>
      <c r="H13" s="5"/>
      <c r="I13" s="5"/>
      <c r="J13" s="5"/>
      <c r="K13" s="5"/>
      <c r="L13" s="5"/>
      <c r="M13" s="6"/>
    </row>
    <row r="14" spans="2:13" x14ac:dyDescent="0.25">
      <c r="B14" s="4"/>
      <c r="C14" s="5"/>
      <c r="D14" s="5"/>
      <c r="E14" s="5"/>
      <c r="F14" s="5"/>
      <c r="G14" s="5"/>
      <c r="H14" s="5"/>
      <c r="I14" s="5"/>
      <c r="J14" s="5"/>
      <c r="K14" s="7"/>
      <c r="L14" s="7"/>
      <c r="M14" s="6"/>
    </row>
    <row r="15" spans="2:13" x14ac:dyDescent="0.25">
      <c r="B15" s="4"/>
      <c r="C15" s="5"/>
      <c r="D15" s="5"/>
      <c r="E15" s="5"/>
      <c r="F15" s="5"/>
      <c r="G15" s="5"/>
      <c r="H15" s="5"/>
      <c r="I15" s="5"/>
      <c r="J15" s="5"/>
      <c r="K15" s="7"/>
      <c r="L15" s="7"/>
      <c r="M15" s="6"/>
    </row>
    <row r="16" spans="2:13" x14ac:dyDescent="0.25">
      <c r="B16" s="4"/>
      <c r="C16" s="5"/>
      <c r="D16" s="5"/>
      <c r="E16" s="5"/>
      <c r="F16" s="5"/>
      <c r="G16" s="5"/>
      <c r="H16" s="5"/>
      <c r="I16" s="5"/>
      <c r="J16" s="5"/>
      <c r="K16" s="7"/>
      <c r="L16" s="7"/>
      <c r="M16" s="6"/>
    </row>
    <row r="17" spans="2:13" x14ac:dyDescent="0.25">
      <c r="B17" s="4"/>
      <c r="C17" s="5"/>
      <c r="D17" s="5"/>
      <c r="E17" s="5"/>
      <c r="F17" s="5"/>
      <c r="G17" s="5"/>
      <c r="H17" s="5"/>
      <c r="I17" s="5"/>
      <c r="J17" s="5"/>
      <c r="K17" s="7"/>
      <c r="L17" s="7"/>
      <c r="M17" s="6"/>
    </row>
    <row r="18" spans="2:13" x14ac:dyDescent="0.25">
      <c r="B18" s="4"/>
      <c r="C18" s="5"/>
      <c r="D18" s="5"/>
      <c r="E18" s="5"/>
      <c r="F18" s="5"/>
      <c r="G18" s="5"/>
      <c r="H18" s="5"/>
      <c r="I18" s="5"/>
      <c r="J18" s="5"/>
      <c r="K18" s="7"/>
      <c r="L18" s="7"/>
      <c r="M18" s="6"/>
    </row>
    <row r="19" spans="2:13" x14ac:dyDescent="0.25">
      <c r="B19" s="4"/>
      <c r="C19" s="5"/>
      <c r="D19" s="5"/>
      <c r="E19" s="5"/>
      <c r="F19" s="5"/>
      <c r="G19" s="5"/>
      <c r="H19" s="5"/>
      <c r="I19" s="5"/>
      <c r="J19" s="5"/>
      <c r="K19" s="5"/>
      <c r="L19" s="5"/>
      <c r="M19" s="6"/>
    </row>
    <row r="20" spans="2:13" x14ac:dyDescent="0.25">
      <c r="B20" s="4"/>
      <c r="C20" s="5"/>
      <c r="D20" s="5"/>
      <c r="E20" s="5"/>
      <c r="F20" s="5"/>
      <c r="G20" s="5"/>
      <c r="H20" s="5"/>
      <c r="I20" s="5"/>
      <c r="J20" s="5"/>
      <c r="K20" s="5"/>
      <c r="L20" s="5"/>
      <c r="M20" s="6"/>
    </row>
    <row r="21" spans="2:13" ht="15.75" customHeight="1" x14ac:dyDescent="0.25">
      <c r="B21" s="4"/>
      <c r="C21" s="5"/>
      <c r="D21" s="5"/>
      <c r="E21" s="5"/>
      <c r="F21" s="5"/>
      <c r="G21" s="5"/>
      <c r="H21" s="5"/>
      <c r="I21" s="5"/>
      <c r="J21" s="5"/>
      <c r="K21" s="5"/>
      <c r="L21" s="5"/>
      <c r="M21" s="6"/>
    </row>
    <row r="22" spans="2:13" ht="15.75" customHeight="1" x14ac:dyDescent="0.25">
      <c r="B22" s="4"/>
      <c r="C22" s="5"/>
      <c r="D22" s="5"/>
      <c r="E22" s="5"/>
      <c r="F22" s="5"/>
      <c r="G22" s="5"/>
      <c r="H22" s="5"/>
      <c r="I22" s="5"/>
      <c r="J22" s="5"/>
      <c r="K22" s="5"/>
      <c r="L22" s="5"/>
      <c r="M22" s="6"/>
    </row>
    <row r="23" spans="2:13" ht="15.75" customHeight="1" x14ac:dyDescent="0.25">
      <c r="B23" s="4"/>
      <c r="C23" s="5"/>
      <c r="D23" s="5"/>
      <c r="E23" s="5"/>
      <c r="F23" s="5"/>
      <c r="G23" s="5"/>
      <c r="H23" s="5"/>
      <c r="I23" s="5"/>
      <c r="J23" s="5"/>
      <c r="K23" s="5"/>
      <c r="L23" s="5"/>
      <c r="M23" s="6"/>
    </row>
    <row r="24" spans="2:13" ht="15.75" customHeight="1" x14ac:dyDescent="0.25">
      <c r="B24" s="4"/>
      <c r="C24" s="5"/>
      <c r="D24" s="5"/>
      <c r="E24" s="5"/>
      <c r="F24" s="5"/>
      <c r="G24" s="5"/>
      <c r="H24" s="5"/>
      <c r="I24" s="5"/>
      <c r="J24" s="5"/>
      <c r="K24" s="5"/>
      <c r="L24" s="5"/>
      <c r="M24" s="6"/>
    </row>
    <row r="25" spans="2:13" ht="15.75" customHeight="1" x14ac:dyDescent="0.25">
      <c r="B25" s="4"/>
      <c r="C25" s="5"/>
      <c r="D25" s="5"/>
      <c r="E25" s="5"/>
      <c r="F25" s="5"/>
      <c r="G25" s="5"/>
      <c r="H25" s="5"/>
      <c r="I25" s="5"/>
      <c r="J25" s="5"/>
      <c r="K25" s="5"/>
      <c r="L25" s="5"/>
      <c r="M25" s="6"/>
    </row>
    <row r="26" spans="2:13" ht="15.75" customHeight="1" x14ac:dyDescent="0.25">
      <c r="B26" s="4"/>
      <c r="C26" s="5"/>
      <c r="D26" s="5"/>
      <c r="E26" s="5"/>
      <c r="F26" s="5"/>
      <c r="G26" s="5"/>
      <c r="H26" s="5"/>
      <c r="I26" s="5"/>
      <c r="J26" s="5"/>
      <c r="K26" s="5"/>
      <c r="L26" s="5"/>
      <c r="M26" s="6"/>
    </row>
    <row r="27" spans="2:13" ht="15.75" customHeight="1" x14ac:dyDescent="0.25">
      <c r="B27" s="4"/>
      <c r="C27" s="5"/>
      <c r="D27" s="5"/>
      <c r="E27" s="5"/>
      <c r="F27" s="5"/>
      <c r="G27" s="5"/>
      <c r="H27" s="5"/>
      <c r="I27" s="5"/>
      <c r="J27" s="5"/>
      <c r="K27" s="5"/>
      <c r="L27" s="5"/>
      <c r="M27" s="6"/>
    </row>
    <row r="28" spans="2:13" ht="15.75" customHeight="1" x14ac:dyDescent="0.25">
      <c r="B28" s="4"/>
      <c r="C28" s="5"/>
      <c r="D28" s="5"/>
      <c r="E28" s="5"/>
      <c r="F28" s="5"/>
      <c r="G28" s="5"/>
      <c r="H28" s="5"/>
      <c r="I28" s="5"/>
      <c r="J28" s="5"/>
      <c r="K28" s="5"/>
      <c r="L28" s="5"/>
      <c r="M28" s="6"/>
    </row>
    <row r="29" spans="2:13" ht="15.75" customHeight="1" x14ac:dyDescent="0.25">
      <c r="B29" s="4"/>
      <c r="C29" s="5"/>
      <c r="D29" s="5"/>
      <c r="E29" s="5"/>
      <c r="F29" s="5"/>
      <c r="G29" s="5"/>
      <c r="H29" s="5"/>
      <c r="I29" s="5"/>
      <c r="J29" s="5"/>
      <c r="K29" s="5"/>
      <c r="L29" s="5"/>
      <c r="M29" s="6"/>
    </row>
    <row r="30" spans="2:13" ht="15.75" customHeight="1" x14ac:dyDescent="0.25">
      <c r="B30" s="4"/>
      <c r="C30" s="5"/>
      <c r="D30" s="5"/>
      <c r="E30" s="5"/>
      <c r="F30" s="5"/>
      <c r="G30" s="5"/>
      <c r="H30" s="5"/>
      <c r="I30" s="5"/>
      <c r="J30" s="5"/>
      <c r="K30" s="5"/>
      <c r="L30" s="5"/>
      <c r="M30" s="6"/>
    </row>
    <row r="31" spans="2:13" ht="15.75" customHeight="1" x14ac:dyDescent="0.25">
      <c r="B31" s="4"/>
      <c r="C31" s="5"/>
      <c r="D31" s="5"/>
      <c r="E31" s="5"/>
      <c r="F31" s="5"/>
      <c r="G31" s="5"/>
      <c r="H31" s="5"/>
      <c r="I31" s="5"/>
      <c r="J31" s="5"/>
      <c r="K31" s="5"/>
      <c r="L31" s="5"/>
      <c r="M31" s="6"/>
    </row>
    <row r="32" spans="2:13" ht="15.75" customHeight="1" x14ac:dyDescent="0.25">
      <c r="B32" s="4"/>
      <c r="C32" s="5"/>
      <c r="D32" s="5"/>
      <c r="E32" s="5"/>
      <c r="F32" s="5"/>
      <c r="G32" s="5"/>
      <c r="H32" s="5"/>
      <c r="I32" s="5"/>
      <c r="J32" s="5"/>
      <c r="K32" s="5"/>
      <c r="L32" s="5"/>
      <c r="M32" s="6"/>
    </row>
    <row r="33" spans="2:13" ht="15.75" customHeight="1" x14ac:dyDescent="0.25">
      <c r="B33" s="4"/>
      <c r="C33" s="5"/>
      <c r="D33" s="5"/>
      <c r="E33" s="5"/>
      <c r="F33" s="5"/>
      <c r="G33" s="5"/>
      <c r="H33" s="5"/>
      <c r="I33" s="5"/>
      <c r="J33" s="5"/>
      <c r="K33" s="5"/>
      <c r="L33" s="5"/>
      <c r="M33" s="6"/>
    </row>
    <row r="34" spans="2:13" ht="15.75" customHeight="1" x14ac:dyDescent="0.25">
      <c r="B34" s="4"/>
      <c r="C34" s="5"/>
      <c r="D34" s="5"/>
      <c r="E34" s="5"/>
      <c r="F34" s="5"/>
      <c r="G34" s="5"/>
      <c r="H34" s="5"/>
      <c r="I34" s="5"/>
      <c r="J34" s="5"/>
      <c r="K34" s="5"/>
      <c r="L34" s="5"/>
      <c r="M34" s="6"/>
    </row>
    <row r="35" spans="2:13" ht="15.75" customHeight="1" x14ac:dyDescent="0.25">
      <c r="B35" s="4"/>
      <c r="C35" s="5"/>
      <c r="D35" s="5"/>
      <c r="E35" s="5"/>
      <c r="F35" s="5"/>
      <c r="G35" s="5"/>
      <c r="H35" s="5"/>
      <c r="I35" s="5"/>
      <c r="J35" s="5"/>
      <c r="K35" s="5"/>
      <c r="L35" s="5"/>
      <c r="M35" s="6"/>
    </row>
    <row r="36" spans="2:13" ht="15.75" customHeight="1" x14ac:dyDescent="0.25">
      <c r="B36" s="4"/>
      <c r="C36" s="5"/>
      <c r="D36" s="5"/>
      <c r="E36" s="5"/>
      <c r="F36" s="5"/>
      <c r="G36" s="5"/>
      <c r="H36" s="5"/>
      <c r="I36" s="5"/>
      <c r="J36" s="5"/>
      <c r="K36" s="5"/>
      <c r="L36" s="5"/>
      <c r="M36" s="6"/>
    </row>
    <row r="37" spans="2:13" ht="15.75" customHeight="1" x14ac:dyDescent="0.25">
      <c r="B37" s="4"/>
      <c r="C37" s="5"/>
      <c r="D37" s="5"/>
      <c r="E37" s="5"/>
      <c r="F37" s="5"/>
      <c r="G37" s="5"/>
      <c r="H37" s="5"/>
      <c r="I37" s="5"/>
      <c r="J37" s="5"/>
      <c r="K37" s="5"/>
      <c r="L37" s="5"/>
      <c r="M37" s="6"/>
    </row>
    <row r="38" spans="2:13" ht="15.75" customHeight="1" x14ac:dyDescent="0.25">
      <c r="B38" s="4"/>
      <c r="C38" s="5"/>
      <c r="D38" s="5"/>
      <c r="E38" s="5"/>
      <c r="F38" s="5"/>
      <c r="G38" s="5"/>
      <c r="H38" s="5"/>
      <c r="I38" s="5"/>
      <c r="J38" s="5"/>
      <c r="K38" s="5"/>
      <c r="L38" s="5"/>
      <c r="M38" s="6"/>
    </row>
    <row r="39" spans="2:13" ht="15.75" customHeight="1" x14ac:dyDescent="0.25">
      <c r="B39" s="4"/>
      <c r="C39" s="5"/>
      <c r="D39" s="5"/>
      <c r="E39" s="5"/>
      <c r="F39" s="5"/>
      <c r="G39" s="5"/>
      <c r="H39" s="5"/>
      <c r="I39" s="5"/>
      <c r="J39" s="5"/>
      <c r="K39" s="5"/>
      <c r="L39" s="5"/>
      <c r="M39" s="6"/>
    </row>
    <row r="40" spans="2:13" ht="15.75" customHeight="1" x14ac:dyDescent="0.25">
      <c r="B40" s="4"/>
      <c r="C40" s="5"/>
      <c r="D40" s="5"/>
      <c r="E40" s="5"/>
      <c r="F40" s="5"/>
      <c r="G40" s="5"/>
      <c r="H40" s="5"/>
      <c r="I40" s="5"/>
      <c r="J40" s="5"/>
      <c r="K40" s="5"/>
      <c r="L40" s="5"/>
      <c r="M40" s="6"/>
    </row>
    <row r="41" spans="2:13" ht="15.75" customHeight="1" x14ac:dyDescent="0.25">
      <c r="B41" s="4"/>
      <c r="C41" s="5"/>
      <c r="D41" s="5"/>
      <c r="E41" s="5"/>
      <c r="F41" s="5"/>
      <c r="G41" s="5"/>
      <c r="H41" s="5"/>
      <c r="I41" s="5"/>
      <c r="J41" s="5"/>
      <c r="K41" s="5"/>
      <c r="L41" s="5"/>
      <c r="M41" s="6"/>
    </row>
    <row r="42" spans="2:13" ht="15.75" customHeight="1" x14ac:dyDescent="0.25">
      <c r="B42" s="4"/>
      <c r="C42" s="5"/>
      <c r="D42" s="5"/>
      <c r="E42" s="5"/>
      <c r="F42" s="5"/>
      <c r="G42" s="5"/>
      <c r="H42" s="5"/>
      <c r="I42" s="5"/>
      <c r="J42" s="5"/>
      <c r="K42" s="5"/>
      <c r="L42" s="5"/>
      <c r="M42" s="6"/>
    </row>
    <row r="43" spans="2:13" ht="15.75" customHeight="1" x14ac:dyDescent="0.25">
      <c r="B43" s="4"/>
      <c r="C43" s="5"/>
      <c r="D43" s="5"/>
      <c r="E43" s="5"/>
      <c r="F43" s="5"/>
      <c r="G43" s="5"/>
      <c r="H43" s="5"/>
      <c r="I43" s="5"/>
      <c r="J43" s="5"/>
      <c r="K43" s="5"/>
      <c r="L43" s="5"/>
      <c r="M43" s="6"/>
    </row>
    <row r="44" spans="2:13" ht="15.75" customHeight="1" x14ac:dyDescent="0.25">
      <c r="B44" s="4"/>
      <c r="C44" s="5"/>
      <c r="D44" s="5"/>
      <c r="E44" s="5"/>
      <c r="F44" s="5"/>
      <c r="G44" s="5"/>
      <c r="H44" s="5"/>
      <c r="I44" s="5"/>
      <c r="J44" s="5"/>
      <c r="K44" s="5"/>
      <c r="L44" s="5"/>
      <c r="M44" s="6"/>
    </row>
    <row r="45" spans="2:13" ht="15.75" customHeight="1" x14ac:dyDescent="0.25">
      <c r="B45" s="4"/>
      <c r="C45" s="5"/>
      <c r="D45" s="5"/>
      <c r="E45" s="5"/>
      <c r="F45" s="5"/>
      <c r="G45" s="5"/>
      <c r="H45" s="5"/>
      <c r="I45" s="5"/>
      <c r="J45" s="5"/>
      <c r="K45" s="5"/>
      <c r="L45" s="5"/>
      <c r="M45" s="6"/>
    </row>
    <row r="46" spans="2:13" ht="15.75" customHeight="1" x14ac:dyDescent="0.25">
      <c r="B46" s="4"/>
      <c r="C46" s="5"/>
      <c r="D46" s="5"/>
      <c r="E46" s="5"/>
      <c r="F46" s="5"/>
      <c r="G46" s="5"/>
      <c r="H46" s="5"/>
      <c r="I46" s="5"/>
      <c r="J46" s="5"/>
      <c r="K46" s="5"/>
      <c r="L46" s="5"/>
      <c r="M46" s="6"/>
    </row>
    <row r="47" spans="2:13" ht="15.75" customHeight="1" x14ac:dyDescent="0.25">
      <c r="B47" s="4"/>
      <c r="C47" s="5"/>
      <c r="D47" s="5"/>
      <c r="E47" s="5"/>
      <c r="F47" s="5"/>
      <c r="G47" s="5"/>
      <c r="H47" s="5"/>
      <c r="I47" s="5"/>
      <c r="J47" s="5"/>
      <c r="K47" s="5"/>
      <c r="L47" s="5"/>
      <c r="M47" s="6"/>
    </row>
    <row r="48" spans="2:13" ht="15.75" customHeight="1" x14ac:dyDescent="0.25">
      <c r="B48" s="4"/>
      <c r="C48" s="5"/>
      <c r="D48" s="5"/>
      <c r="E48" s="5"/>
      <c r="F48" s="5"/>
      <c r="G48" s="5"/>
      <c r="H48" s="5"/>
      <c r="I48" s="5"/>
      <c r="J48" s="5"/>
      <c r="K48" s="5"/>
      <c r="L48" s="5"/>
      <c r="M48" s="6"/>
    </row>
    <row r="49" spans="2:13" ht="15.75" customHeight="1" x14ac:dyDescent="0.25">
      <c r="B49" s="4"/>
      <c r="C49" s="5"/>
      <c r="D49" s="5"/>
      <c r="E49" s="5"/>
      <c r="F49" s="5"/>
      <c r="G49" s="5"/>
      <c r="H49" s="5"/>
      <c r="I49" s="5"/>
      <c r="J49" s="5"/>
      <c r="K49" s="5"/>
      <c r="L49" s="5"/>
      <c r="M49" s="6"/>
    </row>
    <row r="50" spans="2:13" ht="15.75" customHeight="1" x14ac:dyDescent="0.25">
      <c r="B50" s="4"/>
      <c r="C50" s="5"/>
      <c r="D50" s="5"/>
      <c r="E50" s="5"/>
      <c r="F50" s="5"/>
      <c r="G50" s="5"/>
      <c r="H50" s="5"/>
      <c r="I50" s="5"/>
      <c r="J50" s="5"/>
      <c r="K50" s="5"/>
      <c r="L50" s="5"/>
      <c r="M50" s="6"/>
    </row>
    <row r="51" spans="2:13" ht="15.75" customHeight="1" x14ac:dyDescent="0.25">
      <c r="B51" s="4"/>
      <c r="C51" s="5"/>
      <c r="D51" s="5"/>
      <c r="E51" s="5"/>
      <c r="F51" s="5"/>
      <c r="G51" s="5"/>
      <c r="H51" s="5"/>
      <c r="I51" s="5"/>
      <c r="J51" s="5"/>
      <c r="K51" s="5"/>
      <c r="L51" s="5"/>
      <c r="M51" s="6"/>
    </row>
    <row r="52" spans="2:13" ht="15.75" customHeight="1" x14ac:dyDescent="0.25">
      <c r="B52" s="8"/>
      <c r="C52" s="9"/>
      <c r="D52" s="9"/>
      <c r="E52" s="9"/>
      <c r="F52" s="9"/>
      <c r="G52" s="9"/>
      <c r="H52" s="9"/>
      <c r="I52" s="9"/>
      <c r="J52" s="9"/>
      <c r="K52" s="9"/>
      <c r="L52" s="9"/>
      <c r="M52" s="10"/>
    </row>
    <row r="53" spans="2:13" ht="15.75" customHeight="1" x14ac:dyDescent="0.2"/>
    <row r="54" spans="2:13" ht="15.75" customHeight="1" x14ac:dyDescent="0.2"/>
    <row r="55" spans="2:13" ht="15.75" customHeight="1" x14ac:dyDescent="0.2"/>
    <row r="56" spans="2:13" ht="15.75" customHeight="1" x14ac:dyDescent="0.2"/>
    <row r="57" spans="2:13" ht="15.75" customHeight="1" x14ac:dyDescent="0.2"/>
    <row r="58" spans="2:13" ht="15.75" customHeight="1" x14ac:dyDescent="0.2"/>
    <row r="59" spans="2:13" ht="15.75" customHeight="1" x14ac:dyDescent="0.2"/>
    <row r="60" spans="2:13" ht="15.75" customHeight="1" x14ac:dyDescent="0.2"/>
    <row r="61" spans="2:13" ht="15.75" customHeight="1" x14ac:dyDescent="0.2"/>
    <row r="62" spans="2:13" ht="15.75" customHeight="1" x14ac:dyDescent="0.2"/>
    <row r="63" spans="2:13" ht="15.75" customHeight="1" x14ac:dyDescent="0.2"/>
    <row r="64" spans="2: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spans="1:26" ht="15.75" customHeight="1" x14ac:dyDescent="0.2"/>
    <row r="146" spans="1:26" ht="15.75" customHeight="1" x14ac:dyDescent="0.2"/>
    <row r="147" spans="1:26" ht="15.75" customHeight="1" x14ac:dyDescent="0.2"/>
    <row r="148" spans="1:26" ht="15.75" customHeight="1" x14ac:dyDescent="0.2"/>
    <row r="149" spans="1:26" ht="15.75" customHeight="1" x14ac:dyDescent="0.2"/>
    <row r="150" spans="1:26" ht="15.75" customHeight="1" x14ac:dyDescent="0.2"/>
    <row r="151" spans="1:26" ht="15.75" customHeight="1" x14ac:dyDescent="0.2"/>
    <row r="152" spans="1:26" ht="15.75" customHeight="1" x14ac:dyDescent="0.2"/>
    <row r="153" spans="1:26" ht="15.75" customHeight="1" x14ac:dyDescent="0.2"/>
    <row r="154" spans="1:26" ht="15.75" customHeight="1" x14ac:dyDescent="0.2"/>
    <row r="155" spans="1:26" ht="15.75" customHeight="1" x14ac:dyDescent="0.2"/>
    <row r="156" spans="1:26" ht="15.75" customHeight="1" x14ac:dyDescent="0.2"/>
    <row r="157" spans="1:26" ht="15.75" customHeight="1" x14ac:dyDescent="0.2"/>
    <row r="158" spans="1:26" ht="15.75" customHeight="1" x14ac:dyDescent="0.2"/>
    <row r="159" spans="1:26" ht="15.75" customHeight="1" x14ac:dyDescent="0.2"/>
    <row r="160" spans="1:26" ht="55.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spans="1:26" ht="15.75" customHeight="1" x14ac:dyDescent="0.2"/>
    <row r="258" spans="1:26" ht="15.75" customHeight="1" x14ac:dyDescent="0.2"/>
    <row r="259" spans="1:26" ht="15.75" customHeight="1" x14ac:dyDescent="0.2"/>
    <row r="260" spans="1:26"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D9:K9"/>
    <mergeCell ref="D10:K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showGridLines="0" topLeftCell="F23" workbookViewId="0">
      <selection activeCell="M24" sqref="M24"/>
    </sheetView>
  </sheetViews>
  <sheetFormatPr baseColWidth="10" defaultColWidth="12.625" defaultRowHeight="15" customHeight="1" x14ac:dyDescent="0.2"/>
  <cols>
    <col min="1" max="1" width="4.875" customWidth="1"/>
    <col min="2" max="2" width="10" customWidth="1"/>
    <col min="3" max="3" width="62.875" customWidth="1"/>
    <col min="4" max="4" width="38" customWidth="1"/>
    <col min="5" max="5" width="10.75" customWidth="1"/>
    <col min="6" max="6" width="25.125" customWidth="1"/>
    <col min="7" max="7" width="22.375" customWidth="1"/>
    <col min="8" max="8" width="12.625" customWidth="1"/>
    <col min="9" max="9" width="14.25" customWidth="1"/>
    <col min="10" max="10" width="13.625" customWidth="1"/>
    <col min="11" max="11" width="14.125" customWidth="1"/>
    <col min="12" max="12" width="11.625" customWidth="1"/>
    <col min="13" max="13" width="14.125" customWidth="1"/>
    <col min="14" max="14" width="46.5" customWidth="1"/>
    <col min="15" max="27" width="9.375" customWidth="1"/>
  </cols>
  <sheetData>
    <row r="1" spans="1:27" x14ac:dyDescent="0.2">
      <c r="A1" s="7"/>
      <c r="B1" s="7"/>
      <c r="C1" s="7"/>
      <c r="D1" s="7"/>
      <c r="E1" s="7"/>
      <c r="F1" s="7"/>
      <c r="G1" s="7"/>
      <c r="H1" s="7"/>
      <c r="I1" s="7"/>
      <c r="J1" s="7"/>
      <c r="K1" s="7"/>
      <c r="L1" s="7"/>
      <c r="M1" s="7"/>
      <c r="N1" s="7"/>
      <c r="O1" s="7"/>
      <c r="P1" s="7"/>
      <c r="Q1" s="7"/>
      <c r="R1" s="7"/>
      <c r="S1" s="7"/>
      <c r="T1" s="7"/>
      <c r="U1" s="7"/>
      <c r="V1" s="7"/>
      <c r="W1" s="7"/>
      <c r="X1" s="7"/>
      <c r="Y1" s="7"/>
      <c r="Z1" s="7"/>
      <c r="AA1" s="7"/>
    </row>
    <row r="2" spans="1:27" x14ac:dyDescent="0.2">
      <c r="A2" s="7"/>
      <c r="B2" s="7"/>
      <c r="C2" s="7"/>
      <c r="D2" s="7"/>
      <c r="E2" s="7"/>
      <c r="F2" s="7"/>
      <c r="G2" s="7"/>
      <c r="H2" s="7"/>
      <c r="I2" s="7"/>
      <c r="J2" s="7"/>
      <c r="K2" s="7"/>
      <c r="L2" s="7"/>
      <c r="M2" s="7"/>
      <c r="N2" s="7"/>
      <c r="O2" s="7"/>
      <c r="P2" s="7"/>
      <c r="Q2" s="7"/>
      <c r="R2" s="7"/>
      <c r="S2" s="7"/>
      <c r="T2" s="7"/>
      <c r="U2" s="7"/>
      <c r="V2" s="7"/>
      <c r="W2" s="7"/>
      <c r="X2" s="7"/>
      <c r="Y2" s="7"/>
      <c r="Z2" s="7"/>
      <c r="AA2" s="7"/>
    </row>
    <row r="3" spans="1:27" ht="15" customHeight="1" x14ac:dyDescent="0.2">
      <c r="A3" s="7"/>
      <c r="B3" s="7"/>
      <c r="C3" s="94" t="s">
        <v>2</v>
      </c>
      <c r="D3" s="94"/>
      <c r="E3" s="94"/>
      <c r="F3" s="94"/>
      <c r="G3" s="94"/>
      <c r="H3" s="94"/>
      <c r="I3" s="94"/>
      <c r="J3" s="94"/>
      <c r="K3" s="94"/>
      <c r="L3" s="94"/>
      <c r="M3" s="94"/>
      <c r="N3" s="94"/>
      <c r="O3" s="7"/>
      <c r="P3" s="7"/>
      <c r="Q3" s="7"/>
      <c r="R3" s="7"/>
      <c r="S3" s="7"/>
      <c r="T3" s="7"/>
      <c r="U3" s="7"/>
      <c r="V3" s="7"/>
      <c r="W3" s="7"/>
      <c r="X3" s="7"/>
      <c r="Y3" s="7"/>
      <c r="Z3" s="7"/>
      <c r="AA3" s="7"/>
    </row>
    <row r="4" spans="1:27" ht="15" customHeight="1" x14ac:dyDescent="0.2">
      <c r="A4" s="7"/>
      <c r="B4" s="7"/>
      <c r="C4" s="94"/>
      <c r="D4" s="94"/>
      <c r="E4" s="94"/>
      <c r="F4" s="94"/>
      <c r="G4" s="94"/>
      <c r="H4" s="94"/>
      <c r="I4" s="94"/>
      <c r="J4" s="94"/>
      <c r="K4" s="94"/>
      <c r="L4" s="94"/>
      <c r="M4" s="94"/>
      <c r="N4" s="94"/>
      <c r="O4" s="7"/>
      <c r="P4" s="7"/>
      <c r="Q4" s="7"/>
      <c r="R4" s="7"/>
      <c r="S4" s="7"/>
      <c r="T4" s="7"/>
      <c r="U4" s="7"/>
      <c r="V4" s="7"/>
      <c r="W4" s="7"/>
      <c r="X4" s="7"/>
      <c r="Y4" s="7"/>
      <c r="Z4" s="7"/>
      <c r="AA4" s="7"/>
    </row>
    <row r="5" spans="1:27" x14ac:dyDescent="0.2">
      <c r="A5" s="7"/>
      <c r="B5" s="7"/>
      <c r="C5" s="94"/>
      <c r="D5" s="94"/>
      <c r="E5" s="94"/>
      <c r="F5" s="94"/>
      <c r="G5" s="94"/>
      <c r="H5" s="94"/>
      <c r="I5" s="94"/>
      <c r="J5" s="94"/>
      <c r="K5" s="94"/>
      <c r="L5" s="94"/>
      <c r="M5" s="94"/>
      <c r="N5" s="94"/>
      <c r="O5" s="7"/>
      <c r="P5" s="7"/>
      <c r="Q5" s="7"/>
      <c r="R5" s="7"/>
      <c r="S5" s="7"/>
      <c r="T5" s="7"/>
      <c r="U5" s="7"/>
      <c r="V5" s="7"/>
      <c r="W5" s="7"/>
      <c r="X5" s="7"/>
      <c r="Y5" s="7"/>
      <c r="Z5" s="7"/>
      <c r="AA5" s="7"/>
    </row>
    <row r="6" spans="1:27" x14ac:dyDescent="0.2">
      <c r="A6" s="7"/>
      <c r="B6" s="7"/>
      <c r="C6" s="7"/>
      <c r="D6" s="7"/>
      <c r="E6" s="7"/>
      <c r="F6" s="7"/>
      <c r="G6" s="7"/>
      <c r="H6" s="7"/>
      <c r="I6" s="7"/>
      <c r="J6" s="7"/>
      <c r="K6" s="7"/>
      <c r="L6" s="7"/>
      <c r="M6" s="7"/>
      <c r="N6" s="7"/>
      <c r="O6" s="7"/>
      <c r="P6" s="7"/>
      <c r="Q6" s="7"/>
      <c r="R6" s="7"/>
      <c r="S6" s="7"/>
      <c r="T6" s="7"/>
      <c r="U6" s="7"/>
      <c r="V6" s="7"/>
      <c r="W6" s="7"/>
      <c r="X6" s="7"/>
      <c r="Y6" s="7"/>
      <c r="Z6" s="7"/>
      <c r="AA6" s="7"/>
    </row>
    <row r="7" spans="1:27" x14ac:dyDescent="0.2">
      <c r="A7" s="7"/>
      <c r="B7" s="7"/>
      <c r="C7" s="7"/>
      <c r="D7" s="7"/>
      <c r="E7" s="7"/>
      <c r="F7" s="7"/>
      <c r="G7" s="7"/>
      <c r="H7" s="7"/>
      <c r="I7" s="7"/>
      <c r="J7" s="7"/>
      <c r="K7" s="7"/>
      <c r="L7" s="7"/>
      <c r="M7" s="7"/>
      <c r="N7" s="7"/>
      <c r="O7" s="7"/>
      <c r="P7" s="7"/>
      <c r="Q7" s="7"/>
      <c r="R7" s="7"/>
      <c r="S7" s="7"/>
      <c r="T7" s="7"/>
      <c r="U7" s="7"/>
      <c r="V7" s="7"/>
      <c r="W7" s="7"/>
      <c r="X7" s="7"/>
      <c r="Y7" s="7"/>
      <c r="Z7" s="7"/>
      <c r="AA7" s="7"/>
    </row>
    <row r="8" spans="1:27" x14ac:dyDescent="0.2">
      <c r="A8" s="7"/>
      <c r="B8" s="12" t="s">
        <v>3</v>
      </c>
      <c r="C8" s="12"/>
      <c r="D8" s="7"/>
      <c r="E8" s="7"/>
      <c r="F8" s="7"/>
      <c r="G8" s="7"/>
      <c r="H8" s="7"/>
      <c r="I8" s="7"/>
      <c r="J8" s="7"/>
      <c r="K8" s="7"/>
      <c r="L8" s="7"/>
      <c r="M8" s="7"/>
      <c r="N8" s="7"/>
      <c r="O8" s="7"/>
      <c r="P8" s="7"/>
      <c r="Q8" s="7"/>
      <c r="R8" s="7"/>
      <c r="S8" s="7"/>
      <c r="T8" s="7"/>
      <c r="U8" s="7"/>
      <c r="V8" s="7"/>
      <c r="W8" s="7"/>
      <c r="X8" s="7"/>
      <c r="Y8" s="7"/>
      <c r="Z8" s="7"/>
      <c r="AA8" s="7"/>
    </row>
    <row r="9" spans="1:27" x14ac:dyDescent="0.2">
      <c r="A9" s="7"/>
      <c r="B9" s="12" t="s">
        <v>4</v>
      </c>
      <c r="C9" s="13"/>
      <c r="D9" s="7"/>
      <c r="E9" s="7"/>
      <c r="F9" s="7"/>
      <c r="G9" s="7"/>
      <c r="H9" s="7"/>
      <c r="I9" s="7"/>
      <c r="J9" s="7"/>
      <c r="K9" s="7"/>
      <c r="L9" s="7"/>
      <c r="M9" s="7"/>
      <c r="N9" s="7"/>
      <c r="O9" s="7"/>
      <c r="P9" s="7"/>
      <c r="Q9" s="7"/>
      <c r="R9" s="7"/>
      <c r="S9" s="7"/>
      <c r="T9" s="7"/>
      <c r="U9" s="7"/>
      <c r="V9" s="7"/>
      <c r="W9" s="7"/>
      <c r="X9" s="7"/>
      <c r="Y9" s="7"/>
      <c r="Z9" s="7"/>
      <c r="AA9" s="7"/>
    </row>
    <row r="10" spans="1:27" x14ac:dyDescent="0.2">
      <c r="A10" s="7"/>
      <c r="B10" s="12" t="s">
        <v>5</v>
      </c>
      <c r="C10" s="13"/>
      <c r="D10" s="7"/>
      <c r="E10" s="7"/>
      <c r="F10" s="7"/>
      <c r="G10" s="7"/>
      <c r="H10" s="7"/>
      <c r="I10" s="7"/>
      <c r="J10" s="7"/>
      <c r="K10" s="7"/>
      <c r="L10" s="7"/>
      <c r="M10" s="7"/>
      <c r="N10" s="7"/>
      <c r="O10" s="7"/>
      <c r="P10" s="7"/>
      <c r="Q10" s="7"/>
      <c r="R10" s="7"/>
      <c r="S10" s="7"/>
      <c r="T10" s="7"/>
      <c r="U10" s="7"/>
      <c r="V10" s="7"/>
      <c r="W10" s="7"/>
      <c r="X10" s="7"/>
      <c r="Y10" s="7"/>
      <c r="Z10" s="7"/>
      <c r="AA10" s="7"/>
    </row>
    <row r="11" spans="1:27"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ht="38.25" customHeight="1" x14ac:dyDescent="0.2">
      <c r="A12" s="7"/>
      <c r="B12" s="14" t="s">
        <v>6</v>
      </c>
      <c r="C12" s="14" t="s">
        <v>7</v>
      </c>
      <c r="D12" s="15" t="s">
        <v>8</v>
      </c>
      <c r="E12" s="14" t="s">
        <v>9</v>
      </c>
      <c r="F12" s="14" t="s">
        <v>10</v>
      </c>
      <c r="G12" s="14" t="s">
        <v>11</v>
      </c>
      <c r="H12" s="14" t="s">
        <v>12</v>
      </c>
      <c r="I12" s="14" t="s">
        <v>13</v>
      </c>
      <c r="J12" s="14" t="s">
        <v>14</v>
      </c>
      <c r="K12" s="14" t="s">
        <v>15</v>
      </c>
      <c r="L12" s="16" t="s">
        <v>16</v>
      </c>
      <c r="M12" s="16" t="s">
        <v>17</v>
      </c>
      <c r="N12" s="14" t="s">
        <v>18</v>
      </c>
      <c r="O12" s="7"/>
      <c r="P12" s="7"/>
      <c r="Q12" s="7"/>
      <c r="R12" s="7"/>
      <c r="S12" s="7"/>
      <c r="T12" s="7"/>
      <c r="U12" s="7"/>
      <c r="V12" s="7"/>
      <c r="W12" s="7"/>
      <c r="X12" s="7"/>
      <c r="Y12" s="7"/>
      <c r="Z12" s="7"/>
      <c r="AA12" s="7"/>
    </row>
    <row r="13" spans="1:27" x14ac:dyDescent="0.2">
      <c r="A13" s="7"/>
      <c r="B13" s="14" t="s">
        <v>19</v>
      </c>
      <c r="C13" s="17" t="s">
        <v>20</v>
      </c>
      <c r="D13" s="17"/>
      <c r="E13" s="17"/>
      <c r="F13" s="18"/>
      <c r="G13" s="18"/>
      <c r="H13" s="18"/>
      <c r="I13" s="18"/>
      <c r="J13" s="18"/>
      <c r="K13" s="18"/>
      <c r="L13" s="19"/>
      <c r="M13" s="19"/>
      <c r="N13" s="18"/>
      <c r="O13" s="7"/>
      <c r="P13" s="7"/>
      <c r="Q13" s="7"/>
      <c r="R13" s="7"/>
      <c r="S13" s="7"/>
      <c r="T13" s="7"/>
      <c r="U13" s="7"/>
      <c r="V13" s="7"/>
      <c r="W13" s="7"/>
      <c r="X13" s="7"/>
      <c r="Y13" s="7"/>
      <c r="Z13" s="7"/>
      <c r="AA13" s="7"/>
    </row>
    <row r="14" spans="1:27" ht="51.75" customHeight="1" x14ac:dyDescent="0.2">
      <c r="A14" s="7"/>
      <c r="B14" s="20" t="s">
        <v>21</v>
      </c>
      <c r="C14" s="21" t="s">
        <v>22</v>
      </c>
      <c r="D14" s="21"/>
      <c r="E14" s="21"/>
      <c r="F14" s="22"/>
      <c r="G14" s="22"/>
      <c r="H14" s="23">
        <f t="shared" ref="H14:H18" si="0">NETWORKDAYS(I14,J14)</f>
        <v>0</v>
      </c>
      <c r="I14" s="24"/>
      <c r="J14" s="24"/>
      <c r="K14" s="25" t="s">
        <v>44</v>
      </c>
      <c r="L14" s="23">
        <f t="shared" ref="L14:L18" si="1">IF(K14="Terminada",100,0)</f>
        <v>0</v>
      </c>
      <c r="M14" s="91">
        <f>AVERAGE(L14:L18)</f>
        <v>0</v>
      </c>
      <c r="N14" s="22"/>
      <c r="O14" s="7"/>
      <c r="P14" s="7"/>
      <c r="Q14" s="7"/>
      <c r="R14" s="7"/>
      <c r="S14" s="7"/>
      <c r="T14" s="7"/>
      <c r="U14" s="7"/>
      <c r="V14" s="7"/>
      <c r="W14" s="7"/>
      <c r="X14" s="7"/>
      <c r="Y14" s="7"/>
      <c r="Z14" s="7"/>
      <c r="AA14" s="7"/>
    </row>
    <row r="15" spans="1:27" ht="30" customHeight="1" x14ac:dyDescent="0.2">
      <c r="A15" s="7"/>
      <c r="B15" s="20" t="s">
        <v>24</v>
      </c>
      <c r="C15" s="21" t="s">
        <v>25</v>
      </c>
      <c r="D15" s="21"/>
      <c r="E15" s="21"/>
      <c r="F15" s="22"/>
      <c r="G15" s="22"/>
      <c r="H15" s="23">
        <f t="shared" si="0"/>
        <v>0</v>
      </c>
      <c r="I15" s="24"/>
      <c r="J15" s="24"/>
      <c r="K15" s="25" t="s">
        <v>44</v>
      </c>
      <c r="L15" s="23">
        <f t="shared" si="1"/>
        <v>0</v>
      </c>
      <c r="M15" s="92"/>
      <c r="N15" s="22"/>
      <c r="O15" s="7"/>
      <c r="P15" s="7"/>
      <c r="Q15" s="7"/>
      <c r="R15" s="7"/>
      <c r="S15" s="7"/>
      <c r="T15" s="7"/>
      <c r="U15" s="7"/>
      <c r="V15" s="7"/>
      <c r="W15" s="7"/>
      <c r="X15" s="7"/>
      <c r="Y15" s="7"/>
      <c r="Z15" s="7"/>
      <c r="AA15" s="7"/>
    </row>
    <row r="16" spans="1:27" ht="45" customHeight="1" x14ac:dyDescent="0.2">
      <c r="A16" s="7"/>
      <c r="B16" s="20" t="s">
        <v>26</v>
      </c>
      <c r="C16" s="21" t="s">
        <v>27</v>
      </c>
      <c r="D16" s="21"/>
      <c r="E16" s="21"/>
      <c r="F16" s="22"/>
      <c r="G16" s="22"/>
      <c r="H16" s="23">
        <f t="shared" si="0"/>
        <v>0</v>
      </c>
      <c r="I16" s="24"/>
      <c r="J16" s="24"/>
      <c r="K16" s="25" t="s">
        <v>44</v>
      </c>
      <c r="L16" s="23">
        <f t="shared" si="1"/>
        <v>0</v>
      </c>
      <c r="M16" s="92"/>
      <c r="N16" s="22"/>
      <c r="O16" s="7"/>
      <c r="P16" s="7"/>
      <c r="Q16" s="7"/>
      <c r="R16" s="7"/>
      <c r="S16" s="7"/>
      <c r="T16" s="7"/>
      <c r="U16" s="7"/>
      <c r="V16" s="7"/>
      <c r="W16" s="7"/>
      <c r="X16" s="7"/>
      <c r="Y16" s="7"/>
      <c r="Z16" s="7"/>
      <c r="AA16" s="7"/>
    </row>
    <row r="17" spans="1:27" ht="165" customHeight="1" x14ac:dyDescent="0.2">
      <c r="A17" s="7"/>
      <c r="B17" s="20" t="s">
        <v>28</v>
      </c>
      <c r="C17" s="21" t="s">
        <v>29</v>
      </c>
      <c r="D17" s="21"/>
      <c r="E17" s="21"/>
      <c r="F17" s="22"/>
      <c r="G17" s="22"/>
      <c r="H17" s="23">
        <f t="shared" si="0"/>
        <v>0</v>
      </c>
      <c r="I17" s="24"/>
      <c r="J17" s="24"/>
      <c r="K17" s="25" t="s">
        <v>44</v>
      </c>
      <c r="L17" s="23">
        <f t="shared" si="1"/>
        <v>0</v>
      </c>
      <c r="M17" s="92"/>
      <c r="N17" s="22"/>
      <c r="O17" s="7"/>
      <c r="P17" s="7"/>
      <c r="Q17" s="7"/>
      <c r="R17" s="7"/>
      <c r="S17" s="7"/>
      <c r="T17" s="7"/>
      <c r="U17" s="7"/>
      <c r="V17" s="7"/>
      <c r="W17" s="7"/>
      <c r="X17" s="7"/>
      <c r="Y17" s="7"/>
      <c r="Z17" s="7"/>
      <c r="AA17" s="7"/>
    </row>
    <row r="18" spans="1:27" ht="30" customHeight="1" x14ac:dyDescent="0.2">
      <c r="A18" s="7"/>
      <c r="B18" s="20" t="s">
        <v>30</v>
      </c>
      <c r="C18" s="21" t="s">
        <v>31</v>
      </c>
      <c r="D18" s="21"/>
      <c r="E18" s="21"/>
      <c r="F18" s="22"/>
      <c r="G18" s="22"/>
      <c r="H18" s="23">
        <f t="shared" si="0"/>
        <v>0</v>
      </c>
      <c r="I18" s="24"/>
      <c r="J18" s="24"/>
      <c r="K18" s="25" t="s">
        <v>44</v>
      </c>
      <c r="L18" s="23">
        <f t="shared" si="1"/>
        <v>0</v>
      </c>
      <c r="M18" s="93"/>
      <c r="N18" s="22"/>
      <c r="O18" s="7"/>
      <c r="P18" s="7"/>
      <c r="Q18" s="7"/>
      <c r="R18" s="7"/>
      <c r="S18" s="7"/>
      <c r="T18" s="7"/>
      <c r="U18" s="7"/>
      <c r="V18" s="7"/>
      <c r="W18" s="7"/>
      <c r="X18" s="7"/>
      <c r="Y18" s="7"/>
      <c r="Z18" s="7"/>
      <c r="AA18" s="7"/>
    </row>
    <row r="19" spans="1:27" ht="15" customHeight="1" x14ac:dyDescent="0.2">
      <c r="A19" s="7"/>
      <c r="B19" s="27" t="s">
        <v>32</v>
      </c>
      <c r="C19" s="28" t="s">
        <v>33</v>
      </c>
      <c r="D19" s="28"/>
      <c r="E19" s="28"/>
      <c r="F19" s="29"/>
      <c r="G19" s="29"/>
      <c r="H19" s="29"/>
      <c r="I19" s="27"/>
      <c r="J19" s="27"/>
      <c r="K19" s="29"/>
      <c r="L19" s="29"/>
      <c r="M19" s="29"/>
      <c r="N19" s="29"/>
      <c r="O19" s="7"/>
      <c r="P19" s="7"/>
      <c r="Q19" s="7"/>
      <c r="R19" s="7"/>
      <c r="S19" s="7"/>
      <c r="T19" s="7"/>
      <c r="U19" s="7"/>
      <c r="V19" s="7"/>
      <c r="W19" s="7"/>
      <c r="X19" s="7"/>
      <c r="Y19" s="7"/>
      <c r="Z19" s="7"/>
      <c r="AA19" s="7"/>
    </row>
    <row r="20" spans="1:27" ht="135" customHeight="1" x14ac:dyDescent="0.2">
      <c r="A20" s="7"/>
      <c r="B20" s="20" t="s">
        <v>34</v>
      </c>
      <c r="C20" s="21" t="s">
        <v>35</v>
      </c>
      <c r="D20" s="21"/>
      <c r="E20" s="21"/>
      <c r="F20" s="22"/>
      <c r="G20" s="22"/>
      <c r="H20" s="23">
        <f t="shared" ref="H20:H23" si="2">NETWORKDAYS(I20,J20)</f>
        <v>0</v>
      </c>
      <c r="I20" s="24"/>
      <c r="J20" s="24"/>
      <c r="K20" s="25" t="s">
        <v>44</v>
      </c>
      <c r="L20" s="23">
        <f t="shared" ref="L20:L23" si="3">IF(K20="Terminada",100,0)</f>
        <v>0</v>
      </c>
      <c r="M20" s="91">
        <f>AVERAGE(L20:L23)</f>
        <v>25</v>
      </c>
      <c r="N20" s="22"/>
      <c r="O20" s="7"/>
      <c r="P20" s="7"/>
      <c r="Q20" s="7"/>
      <c r="R20" s="7"/>
      <c r="S20" s="7"/>
      <c r="T20" s="7"/>
      <c r="U20" s="7"/>
      <c r="V20" s="7"/>
      <c r="W20" s="7"/>
      <c r="X20" s="7"/>
      <c r="Y20" s="7"/>
      <c r="Z20" s="7"/>
      <c r="AA20" s="7"/>
    </row>
    <row r="21" spans="1:27" ht="60" customHeight="1" x14ac:dyDescent="0.2">
      <c r="A21" s="7"/>
      <c r="B21" s="20" t="s">
        <v>36</v>
      </c>
      <c r="C21" s="21" t="s">
        <v>37</v>
      </c>
      <c r="D21" s="21"/>
      <c r="E21" s="21"/>
      <c r="F21" s="22"/>
      <c r="G21" s="22"/>
      <c r="H21" s="23">
        <f t="shared" si="2"/>
        <v>0</v>
      </c>
      <c r="I21" s="24"/>
      <c r="J21" s="24"/>
      <c r="K21" s="25" t="s">
        <v>44</v>
      </c>
      <c r="L21" s="23">
        <f t="shared" si="3"/>
        <v>0</v>
      </c>
      <c r="M21" s="92"/>
      <c r="N21" s="22"/>
      <c r="O21" s="7"/>
      <c r="P21" s="7"/>
      <c r="Q21" s="7"/>
      <c r="R21" s="7"/>
      <c r="S21" s="7"/>
      <c r="T21" s="7"/>
      <c r="U21" s="7"/>
      <c r="V21" s="7"/>
      <c r="W21" s="7"/>
      <c r="X21" s="7"/>
      <c r="Y21" s="7"/>
      <c r="Z21" s="7"/>
      <c r="AA21" s="7"/>
    </row>
    <row r="22" spans="1:27" ht="90" customHeight="1" x14ac:dyDescent="0.2">
      <c r="A22" s="7"/>
      <c r="B22" s="20" t="s">
        <v>38</v>
      </c>
      <c r="C22" s="21" t="s">
        <v>39</v>
      </c>
      <c r="D22" s="21"/>
      <c r="E22" s="21"/>
      <c r="F22" s="22"/>
      <c r="G22" s="22"/>
      <c r="H22" s="23">
        <f t="shared" si="2"/>
        <v>0</v>
      </c>
      <c r="I22" s="24"/>
      <c r="J22" s="24"/>
      <c r="K22" s="25" t="s">
        <v>44</v>
      </c>
      <c r="L22" s="23">
        <f t="shared" si="3"/>
        <v>0</v>
      </c>
      <c r="M22" s="92"/>
      <c r="N22" s="22"/>
      <c r="O22" s="7"/>
      <c r="P22" s="7"/>
      <c r="Q22" s="7"/>
      <c r="R22" s="7"/>
      <c r="S22" s="7"/>
      <c r="T22" s="7"/>
      <c r="U22" s="7"/>
      <c r="V22" s="7"/>
      <c r="W22" s="7"/>
      <c r="X22" s="7"/>
      <c r="Y22" s="7"/>
      <c r="Z22" s="7"/>
      <c r="AA22" s="7"/>
    </row>
    <row r="23" spans="1:27" ht="60" customHeight="1" x14ac:dyDescent="0.2">
      <c r="A23" s="7"/>
      <c r="B23" s="20" t="s">
        <v>40</v>
      </c>
      <c r="C23" s="21" t="s">
        <v>41</v>
      </c>
      <c r="D23" s="21"/>
      <c r="E23" s="21"/>
      <c r="F23" s="22"/>
      <c r="G23" s="22"/>
      <c r="H23" s="23">
        <f t="shared" si="2"/>
        <v>0</v>
      </c>
      <c r="I23" s="24"/>
      <c r="J23" s="24"/>
      <c r="K23" s="25" t="s">
        <v>23</v>
      </c>
      <c r="L23" s="23">
        <f t="shared" si="3"/>
        <v>100</v>
      </c>
      <c r="M23" s="92"/>
      <c r="N23" s="22"/>
      <c r="O23" s="7"/>
      <c r="P23" s="7"/>
      <c r="Q23" s="7"/>
      <c r="R23" s="7"/>
      <c r="S23" s="7"/>
      <c r="T23" s="7"/>
      <c r="U23" s="7"/>
      <c r="V23" s="7"/>
      <c r="W23" s="7"/>
      <c r="X23" s="7"/>
      <c r="Y23" s="7"/>
      <c r="Z23" s="7"/>
      <c r="AA23" s="7"/>
    </row>
    <row r="24" spans="1:27" ht="15.75" customHeight="1" x14ac:dyDescent="0.2">
      <c r="A24" s="7"/>
      <c r="B24" s="31" t="s">
        <v>42</v>
      </c>
      <c r="C24" s="31">
        <f>COUNTA(C14:C18,C20:C23)</f>
        <v>9</v>
      </c>
      <c r="D24" s="30"/>
      <c r="E24" s="30"/>
      <c r="F24" s="30"/>
      <c r="G24" s="30"/>
      <c r="H24" s="30"/>
      <c r="I24" s="30"/>
      <c r="J24" s="30"/>
      <c r="K24" s="30"/>
      <c r="L24" s="30"/>
      <c r="M24" s="131">
        <f>AVERAGE(M14:M23)</f>
        <v>12.5</v>
      </c>
      <c r="N24" s="7"/>
      <c r="O24" s="7"/>
      <c r="P24" s="7"/>
      <c r="Q24" s="7"/>
      <c r="R24" s="7"/>
      <c r="S24" s="7"/>
      <c r="T24" s="7"/>
      <c r="U24" s="7"/>
      <c r="V24" s="7"/>
      <c r="W24" s="7"/>
      <c r="X24" s="7"/>
      <c r="Y24" s="7"/>
      <c r="Z24" s="7"/>
      <c r="AA24" s="7"/>
    </row>
    <row r="25" spans="1:27" ht="15.7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row>
    <row r="26" spans="1:27" ht="15.7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row>
    <row r="27" spans="1:27" ht="15.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row>
    <row r="28" spans="1:27"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row>
    <row r="29" spans="1:27"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spans="1:27" ht="15.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row>
    <row r="33" spans="1:27" ht="15.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spans="1:27" ht="15.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row>
    <row r="35" spans="1:27" ht="15.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row>
    <row r="36" spans="1:27" ht="15.7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spans="1:27" ht="15.7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row>
    <row r="38" spans="1:27" ht="15.7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spans="1:27" ht="15.7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spans="1:27" ht="15.7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ht="15.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spans="1:27" ht="15.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spans="1:27" ht="15.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spans="1:27" ht="15.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spans="1:27" ht="15.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spans="1:27" ht="15.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spans="1:27" ht="15.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7"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ht="15.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ht="15.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ht="15.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ht="15.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ht="15.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ht="15.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ht="15.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ht="15.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ht="15.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ht="15.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ht="15.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ht="15.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ht="15.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ht="15.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ht="15.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ht="15.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ht="15.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ht="15.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ht="15.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ht="15.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ht="15.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ht="15.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ht="15.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ht="15.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ht="15.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ht="15.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ht="15.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ht="15.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spans="1:27"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spans="1:27"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1:27"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1:27"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1:27"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1:27"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1:27"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1:27"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1:27"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1:27"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1:27"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1:27"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1:27"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1:27"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1:27"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1:27"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1:27"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1:27"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1:27"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1:27"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1:27"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1:27"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1:27"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1:27"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1:27"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1:27"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1:27"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1:27"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1:27"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5.75" customHeight="1" x14ac:dyDescent="0.2">
      <c r="A128" s="7"/>
      <c r="B128" s="7"/>
      <c r="C128" s="33" t="s">
        <v>23</v>
      </c>
      <c r="D128" s="33"/>
      <c r="E128" s="33"/>
      <c r="F128" s="7"/>
      <c r="G128" s="7"/>
      <c r="H128" s="7"/>
      <c r="I128" s="7"/>
      <c r="J128" s="7"/>
      <c r="K128" s="7"/>
      <c r="L128" s="7"/>
      <c r="M128" s="7"/>
      <c r="N128" s="7"/>
      <c r="O128" s="7"/>
      <c r="P128" s="7"/>
      <c r="Q128" s="7"/>
      <c r="R128" s="7"/>
      <c r="S128" s="7"/>
      <c r="T128" s="7"/>
      <c r="U128" s="7"/>
      <c r="V128" s="7"/>
      <c r="W128" s="7"/>
      <c r="X128" s="7"/>
      <c r="Y128" s="7"/>
      <c r="Z128" s="7"/>
      <c r="AA128" s="7"/>
    </row>
    <row r="129" spans="1:27" ht="15.75" customHeight="1" x14ac:dyDescent="0.2">
      <c r="A129" s="7"/>
      <c r="B129" s="7"/>
      <c r="C129" s="33" t="s">
        <v>43</v>
      </c>
      <c r="D129" s="33"/>
      <c r="E129" s="33"/>
      <c r="F129" s="7"/>
      <c r="G129" s="7"/>
      <c r="H129" s="7"/>
      <c r="I129" s="7"/>
      <c r="J129" s="7"/>
      <c r="K129" s="7"/>
      <c r="L129" s="7"/>
      <c r="M129" s="7"/>
      <c r="N129" s="7"/>
      <c r="O129" s="7"/>
      <c r="P129" s="7"/>
      <c r="Q129" s="7"/>
      <c r="R129" s="7"/>
      <c r="S129" s="7"/>
      <c r="T129" s="7"/>
      <c r="U129" s="7"/>
      <c r="V129" s="7"/>
      <c r="W129" s="7"/>
      <c r="X129" s="7"/>
      <c r="Y129" s="7"/>
      <c r="Z129" s="7"/>
      <c r="AA129" s="7"/>
    </row>
    <row r="130" spans="1:27" ht="15.75" customHeight="1" x14ac:dyDescent="0.2">
      <c r="A130" s="7"/>
      <c r="B130" s="7"/>
      <c r="C130" s="33" t="s">
        <v>44</v>
      </c>
      <c r="D130" s="33"/>
      <c r="E130" s="33"/>
      <c r="F130" s="7"/>
      <c r="G130" s="7"/>
      <c r="H130" s="7"/>
      <c r="I130" s="7"/>
      <c r="J130" s="7"/>
      <c r="K130" s="7"/>
      <c r="L130" s="7"/>
      <c r="M130" s="7"/>
      <c r="N130" s="7"/>
      <c r="O130" s="7"/>
      <c r="P130" s="7"/>
      <c r="Q130" s="7"/>
      <c r="R130" s="7"/>
      <c r="S130" s="7"/>
      <c r="T130" s="7"/>
      <c r="U130" s="7"/>
      <c r="V130" s="7"/>
      <c r="W130" s="7"/>
      <c r="X130" s="7"/>
      <c r="Y130" s="7"/>
      <c r="Z130" s="7"/>
      <c r="AA130" s="7"/>
    </row>
    <row r="131" spans="1:27"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mergeCells count="3">
    <mergeCell ref="M14:M18"/>
    <mergeCell ref="M20:M23"/>
    <mergeCell ref="C3:N5"/>
  </mergeCells>
  <dataValidations count="1">
    <dataValidation type="list" allowBlank="1" showErrorMessage="1" sqref="K14:K18 K20:K23" xr:uid="{00000000-0002-0000-0100-000000000000}">
      <formula1>$C$128:$C$130</formula1>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1"/>
  <sheetViews>
    <sheetView showGridLines="0" topLeftCell="H16" workbookViewId="0">
      <selection activeCell="K21" sqref="K21"/>
    </sheetView>
  </sheetViews>
  <sheetFormatPr baseColWidth="10" defaultColWidth="12.625" defaultRowHeight="15" customHeight="1" x14ac:dyDescent="0.2"/>
  <cols>
    <col min="1" max="1" width="4" customWidth="1"/>
    <col min="2" max="2" width="10" customWidth="1"/>
    <col min="3" max="3" width="62.875" customWidth="1"/>
    <col min="4" max="4" width="43.625" customWidth="1"/>
    <col min="5" max="5" width="10.75" customWidth="1"/>
    <col min="6" max="6" width="35.625" customWidth="1"/>
    <col min="7" max="7" width="28.75" customWidth="1"/>
    <col min="8" max="8" width="12.625" customWidth="1"/>
    <col min="9" max="9" width="14.25" customWidth="1"/>
    <col min="10" max="10" width="13.625" customWidth="1"/>
    <col min="11" max="11" width="14.375" customWidth="1"/>
    <col min="12" max="12" width="11.625" customWidth="1"/>
    <col min="13" max="13" width="11.5" customWidth="1"/>
    <col min="14" max="14" width="46.5" customWidth="1"/>
    <col min="15" max="27" width="9.375" customWidth="1"/>
  </cols>
  <sheetData>
    <row r="1" spans="1:27" x14ac:dyDescent="0.2">
      <c r="A1" s="7"/>
      <c r="B1" s="7"/>
      <c r="C1" s="7"/>
      <c r="D1" s="7"/>
      <c r="E1" s="7"/>
      <c r="F1" s="7"/>
      <c r="G1" s="7"/>
      <c r="H1" s="7"/>
      <c r="I1" s="7"/>
      <c r="J1" s="7"/>
      <c r="K1" s="7"/>
      <c r="L1" s="7"/>
      <c r="M1" s="7"/>
      <c r="N1" s="7"/>
      <c r="O1" s="7"/>
      <c r="P1" s="7"/>
      <c r="Q1" s="7"/>
      <c r="R1" s="7"/>
      <c r="S1" s="7"/>
      <c r="T1" s="7"/>
      <c r="U1" s="7"/>
      <c r="V1" s="7"/>
      <c r="W1" s="7"/>
      <c r="X1" s="7"/>
      <c r="Y1" s="7"/>
      <c r="Z1" s="7"/>
      <c r="AA1" s="7"/>
    </row>
    <row r="2" spans="1:27" x14ac:dyDescent="0.2">
      <c r="A2" s="7"/>
      <c r="B2" s="7"/>
      <c r="C2" s="7"/>
      <c r="D2" s="7"/>
      <c r="E2" s="7"/>
      <c r="F2" s="7"/>
      <c r="G2" s="7"/>
      <c r="H2" s="7"/>
      <c r="I2" s="7"/>
      <c r="J2" s="7"/>
      <c r="K2" s="7"/>
      <c r="L2" s="7"/>
      <c r="M2" s="7"/>
      <c r="N2" s="7"/>
      <c r="O2" s="7"/>
      <c r="P2" s="7"/>
      <c r="Q2" s="7"/>
      <c r="R2" s="7"/>
      <c r="S2" s="7"/>
      <c r="T2" s="7"/>
      <c r="U2" s="7"/>
      <c r="V2" s="7"/>
      <c r="W2" s="7"/>
      <c r="X2" s="7"/>
      <c r="Y2" s="7"/>
      <c r="Z2" s="7"/>
      <c r="AA2" s="7"/>
    </row>
    <row r="3" spans="1:27" ht="15" customHeight="1" x14ac:dyDescent="0.2">
      <c r="A3" s="7"/>
      <c r="B3" s="7"/>
      <c r="C3" s="94" t="s">
        <v>2</v>
      </c>
      <c r="D3" s="94"/>
      <c r="E3" s="94"/>
      <c r="F3" s="94"/>
      <c r="G3" s="94"/>
      <c r="H3" s="94"/>
      <c r="I3" s="94"/>
      <c r="J3" s="94"/>
      <c r="K3" s="94"/>
      <c r="L3" s="94"/>
      <c r="M3" s="94"/>
      <c r="N3" s="94"/>
      <c r="O3" s="7"/>
      <c r="P3" s="7"/>
      <c r="Q3" s="7"/>
      <c r="R3" s="7"/>
      <c r="S3" s="7"/>
      <c r="T3" s="7"/>
      <c r="U3" s="7"/>
      <c r="V3" s="7"/>
      <c r="W3" s="7"/>
      <c r="X3" s="7"/>
      <c r="Y3" s="7"/>
      <c r="Z3" s="7"/>
      <c r="AA3" s="7"/>
    </row>
    <row r="4" spans="1:27" ht="15" customHeight="1" x14ac:dyDescent="0.2">
      <c r="A4" s="7"/>
      <c r="B4" s="7"/>
      <c r="C4" s="94"/>
      <c r="D4" s="94"/>
      <c r="E4" s="94"/>
      <c r="F4" s="94"/>
      <c r="G4" s="94"/>
      <c r="H4" s="94"/>
      <c r="I4" s="94"/>
      <c r="J4" s="94"/>
      <c r="K4" s="94"/>
      <c r="L4" s="94"/>
      <c r="M4" s="94"/>
      <c r="N4" s="94"/>
      <c r="O4" s="7"/>
      <c r="P4" s="7"/>
      <c r="Q4" s="7"/>
      <c r="R4" s="7"/>
      <c r="S4" s="7"/>
      <c r="T4" s="7"/>
      <c r="U4" s="7"/>
      <c r="V4" s="7"/>
      <c r="W4" s="7"/>
      <c r="X4" s="7"/>
      <c r="Y4" s="7"/>
      <c r="Z4" s="7"/>
      <c r="AA4" s="7"/>
    </row>
    <row r="5" spans="1:27" x14ac:dyDescent="0.2">
      <c r="A5" s="7"/>
      <c r="B5" s="7"/>
      <c r="C5" s="94"/>
      <c r="D5" s="94"/>
      <c r="E5" s="94"/>
      <c r="F5" s="94"/>
      <c r="G5" s="94"/>
      <c r="H5" s="94"/>
      <c r="I5" s="94"/>
      <c r="J5" s="94"/>
      <c r="K5" s="94"/>
      <c r="L5" s="94"/>
      <c r="M5" s="94"/>
      <c r="N5" s="94"/>
      <c r="O5" s="7"/>
      <c r="P5" s="7"/>
      <c r="Q5" s="7"/>
      <c r="R5" s="7"/>
      <c r="S5" s="7"/>
      <c r="T5" s="7"/>
      <c r="U5" s="7"/>
      <c r="V5" s="7"/>
      <c r="W5" s="7"/>
      <c r="X5" s="7"/>
      <c r="Y5" s="7"/>
      <c r="Z5" s="7"/>
      <c r="AA5" s="7"/>
    </row>
    <row r="6" spans="1:27" ht="20.25" x14ac:dyDescent="0.2">
      <c r="A6" s="7"/>
      <c r="B6" s="7"/>
      <c r="C6" s="11"/>
      <c r="D6" s="11"/>
      <c r="E6" s="11"/>
      <c r="F6" s="11"/>
      <c r="G6" s="11"/>
      <c r="H6" s="11"/>
      <c r="I6" s="11"/>
      <c r="J6" s="11"/>
      <c r="K6" s="11"/>
      <c r="L6" s="11"/>
      <c r="M6" s="7"/>
      <c r="N6" s="7"/>
      <c r="O6" s="7"/>
      <c r="P6" s="7"/>
      <c r="Q6" s="7"/>
      <c r="R6" s="7"/>
      <c r="S6" s="7"/>
      <c r="T6" s="7"/>
      <c r="U6" s="7"/>
      <c r="V6" s="7"/>
      <c r="W6" s="7"/>
      <c r="X6" s="7"/>
      <c r="Y6" s="7"/>
      <c r="Z6" s="7"/>
      <c r="AA6" s="7"/>
    </row>
    <row r="7" spans="1:27" ht="20.25" x14ac:dyDescent="0.2">
      <c r="A7" s="7"/>
      <c r="B7" s="7"/>
      <c r="C7" s="11"/>
      <c r="D7" s="11"/>
      <c r="E7" s="11"/>
      <c r="F7" s="11"/>
      <c r="G7" s="11"/>
      <c r="H7" s="11"/>
      <c r="I7" s="11"/>
      <c r="J7" s="11"/>
      <c r="K7" s="11"/>
      <c r="L7" s="11"/>
      <c r="M7" s="7"/>
      <c r="N7" s="7"/>
      <c r="O7" s="7"/>
      <c r="P7" s="7"/>
      <c r="Q7" s="7"/>
      <c r="R7" s="7"/>
      <c r="S7" s="7"/>
      <c r="T7" s="7"/>
      <c r="U7" s="7"/>
      <c r="V7" s="7"/>
      <c r="W7" s="7"/>
      <c r="X7" s="7"/>
      <c r="Y7" s="7"/>
      <c r="Z7" s="7"/>
      <c r="AA7" s="7"/>
    </row>
    <row r="8" spans="1:27" x14ac:dyDescent="0.2">
      <c r="A8" s="7"/>
      <c r="B8" s="12" t="s">
        <v>3</v>
      </c>
      <c r="C8" s="13"/>
      <c r="D8" s="50"/>
      <c r="E8" s="7"/>
      <c r="F8" s="7"/>
      <c r="G8" s="7"/>
      <c r="H8" s="7"/>
      <c r="I8" s="7"/>
      <c r="J8" s="7"/>
      <c r="K8" s="7"/>
      <c r="L8" s="7"/>
      <c r="M8" s="7"/>
      <c r="N8" s="7"/>
      <c r="O8" s="7"/>
      <c r="P8" s="7"/>
      <c r="Q8" s="7"/>
      <c r="R8" s="7"/>
      <c r="S8" s="7"/>
      <c r="T8" s="7"/>
      <c r="U8" s="7"/>
      <c r="V8" s="7"/>
      <c r="W8" s="7"/>
      <c r="X8" s="7"/>
      <c r="Y8" s="7"/>
      <c r="Z8" s="7"/>
      <c r="AA8" s="7"/>
    </row>
    <row r="9" spans="1:27" x14ac:dyDescent="0.2">
      <c r="A9" s="7"/>
      <c r="B9" s="12" t="s">
        <v>4</v>
      </c>
      <c r="C9" s="13"/>
      <c r="D9" s="50"/>
      <c r="E9" s="7"/>
      <c r="F9" s="7"/>
      <c r="G9" s="7"/>
      <c r="H9" s="7"/>
      <c r="I9" s="7"/>
      <c r="J9" s="7"/>
      <c r="K9" s="7"/>
      <c r="L9" s="7"/>
      <c r="M9" s="7"/>
      <c r="N9" s="7"/>
      <c r="O9" s="7"/>
      <c r="P9" s="7"/>
      <c r="Q9" s="7"/>
      <c r="R9" s="7"/>
      <c r="S9" s="7"/>
      <c r="T9" s="7"/>
      <c r="U9" s="7"/>
      <c r="V9" s="7"/>
      <c r="W9" s="7"/>
      <c r="X9" s="7"/>
      <c r="Y9" s="7"/>
      <c r="Z9" s="7"/>
      <c r="AA9" s="7"/>
    </row>
    <row r="10" spans="1:27" x14ac:dyDescent="0.2">
      <c r="A10" s="7"/>
      <c r="B10" s="12" t="s">
        <v>5</v>
      </c>
      <c r="C10" s="13"/>
      <c r="D10" s="50"/>
      <c r="E10" s="7"/>
      <c r="F10" s="7"/>
      <c r="G10" s="7"/>
      <c r="H10" s="7"/>
      <c r="I10" s="7"/>
      <c r="J10" s="7"/>
      <c r="K10" s="7"/>
      <c r="L10" s="7"/>
      <c r="M10" s="7"/>
      <c r="N10" s="7"/>
      <c r="O10" s="7"/>
      <c r="P10" s="7"/>
      <c r="Q10" s="7"/>
      <c r="R10" s="7"/>
      <c r="S10" s="7"/>
      <c r="T10" s="7"/>
      <c r="U10" s="7"/>
      <c r="V10" s="7"/>
      <c r="W10" s="7"/>
      <c r="X10" s="7"/>
      <c r="Y10" s="7"/>
      <c r="Z10" s="7"/>
      <c r="AA10" s="7"/>
    </row>
    <row r="11" spans="1:27"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ht="38.25" customHeight="1" x14ac:dyDescent="0.2">
      <c r="A12" s="7"/>
      <c r="B12" s="14" t="s">
        <v>6</v>
      </c>
      <c r="C12" s="14" t="s">
        <v>7</v>
      </c>
      <c r="D12" s="15" t="s">
        <v>8</v>
      </c>
      <c r="E12" s="14" t="s">
        <v>9</v>
      </c>
      <c r="F12" s="14" t="s">
        <v>10</v>
      </c>
      <c r="G12" s="14" t="s">
        <v>11</v>
      </c>
      <c r="H12" s="14" t="s">
        <v>12</v>
      </c>
      <c r="I12" s="14" t="s">
        <v>13</v>
      </c>
      <c r="J12" s="14" t="s">
        <v>14</v>
      </c>
      <c r="K12" s="14" t="s">
        <v>15</v>
      </c>
      <c r="L12" s="16" t="s">
        <v>16</v>
      </c>
      <c r="M12" s="16" t="s">
        <v>17</v>
      </c>
      <c r="N12" s="14" t="s">
        <v>18</v>
      </c>
      <c r="O12" s="7"/>
      <c r="P12" s="7"/>
      <c r="Q12" s="7"/>
      <c r="R12" s="7"/>
      <c r="S12" s="7"/>
      <c r="T12" s="7"/>
      <c r="U12" s="7"/>
      <c r="V12" s="7"/>
      <c r="W12" s="7"/>
      <c r="X12" s="7"/>
      <c r="Y12" s="7"/>
      <c r="Z12" s="7"/>
      <c r="AA12" s="7"/>
    </row>
    <row r="13" spans="1:27" ht="23.25" customHeight="1" x14ac:dyDescent="0.2">
      <c r="A13" s="7"/>
      <c r="B13" s="27">
        <v>5</v>
      </c>
      <c r="C13" s="29" t="s">
        <v>45</v>
      </c>
      <c r="D13" s="51"/>
      <c r="E13" s="29"/>
      <c r="F13" s="29"/>
      <c r="G13" s="29"/>
      <c r="H13" s="29"/>
      <c r="I13" s="29"/>
      <c r="J13" s="29"/>
      <c r="K13" s="29"/>
      <c r="L13" s="29"/>
      <c r="M13" s="29"/>
      <c r="N13" s="29"/>
      <c r="O13" s="7"/>
      <c r="P13" s="7"/>
      <c r="Q13" s="7"/>
      <c r="R13" s="7"/>
      <c r="S13" s="7"/>
      <c r="T13" s="7"/>
      <c r="U13" s="7"/>
      <c r="V13" s="7"/>
      <c r="W13" s="7"/>
      <c r="X13" s="7"/>
      <c r="Y13" s="7"/>
      <c r="Z13" s="7"/>
      <c r="AA13" s="7"/>
    </row>
    <row r="14" spans="1:27" ht="94.5" customHeight="1" x14ac:dyDescent="0.2">
      <c r="A14" s="7"/>
      <c r="B14" s="20" t="s">
        <v>46</v>
      </c>
      <c r="C14" s="21" t="s">
        <v>47</v>
      </c>
      <c r="D14" s="21" t="s">
        <v>540</v>
      </c>
      <c r="E14" s="21"/>
      <c r="F14" s="52" t="s">
        <v>537</v>
      </c>
      <c r="G14" s="22"/>
      <c r="H14" s="23">
        <f t="shared" ref="H14:H27" si="0">NETWORKDAYS(I14,J14)</f>
        <v>0</v>
      </c>
      <c r="I14" s="34"/>
      <c r="J14" s="34"/>
      <c r="K14" s="25" t="s">
        <v>44</v>
      </c>
      <c r="L14" s="23">
        <f t="shared" ref="L14:L17" si="1">IF(K14="Terminada",100,0)</f>
        <v>0</v>
      </c>
      <c r="M14" s="95">
        <f>AVERAGE(L14:L27)</f>
        <v>0</v>
      </c>
      <c r="N14" s="22"/>
      <c r="O14" s="7"/>
      <c r="P14" s="7"/>
      <c r="Q14" s="7"/>
      <c r="R14" s="7"/>
      <c r="S14" s="7"/>
      <c r="T14" s="7"/>
      <c r="U14" s="7"/>
      <c r="V14" s="7"/>
      <c r="W14" s="7"/>
      <c r="X14" s="7"/>
      <c r="Y14" s="7"/>
      <c r="Z14" s="7"/>
      <c r="AA14" s="7"/>
    </row>
    <row r="15" spans="1:27" ht="35.25" customHeight="1" x14ac:dyDescent="0.2">
      <c r="A15" s="7"/>
      <c r="B15" s="20" t="s">
        <v>48</v>
      </c>
      <c r="C15" s="21" t="s">
        <v>49</v>
      </c>
      <c r="D15" s="53" t="s">
        <v>541</v>
      </c>
      <c r="F15" s="54" t="s">
        <v>539</v>
      </c>
      <c r="G15" s="22"/>
      <c r="H15" s="23">
        <f t="shared" si="0"/>
        <v>0</v>
      </c>
      <c r="I15" s="34"/>
      <c r="J15" s="34"/>
      <c r="K15" s="25" t="s">
        <v>44</v>
      </c>
      <c r="L15" s="23">
        <f t="shared" si="1"/>
        <v>0</v>
      </c>
      <c r="M15" s="96"/>
      <c r="N15" s="22"/>
      <c r="O15" s="7"/>
      <c r="P15" s="7"/>
      <c r="Q15" s="7"/>
      <c r="R15" s="7"/>
      <c r="S15" s="7"/>
      <c r="T15" s="7"/>
      <c r="U15" s="7"/>
      <c r="V15" s="7"/>
      <c r="W15" s="7"/>
      <c r="X15" s="7"/>
      <c r="Y15" s="7"/>
      <c r="Z15" s="7"/>
      <c r="AA15" s="7"/>
    </row>
    <row r="16" spans="1:27" ht="75" x14ac:dyDescent="0.2">
      <c r="A16" s="7"/>
      <c r="B16" s="20" t="s">
        <v>50</v>
      </c>
      <c r="C16" s="21" t="s">
        <v>51</v>
      </c>
      <c r="D16" s="21"/>
      <c r="E16" s="21"/>
      <c r="F16" s="52"/>
      <c r="G16" s="22"/>
      <c r="H16" s="23">
        <f t="shared" si="0"/>
        <v>0</v>
      </c>
      <c r="I16" s="34"/>
      <c r="J16" s="34"/>
      <c r="K16" s="25" t="s">
        <v>44</v>
      </c>
      <c r="L16" s="23">
        <f t="shared" si="1"/>
        <v>0</v>
      </c>
      <c r="M16" s="96"/>
      <c r="N16" s="22"/>
      <c r="O16" s="7"/>
      <c r="P16" s="7"/>
      <c r="Q16" s="7"/>
      <c r="R16" s="7"/>
      <c r="S16" s="7"/>
      <c r="T16" s="7"/>
      <c r="U16" s="7"/>
      <c r="V16" s="7"/>
      <c r="W16" s="7"/>
      <c r="X16" s="7"/>
      <c r="Y16" s="7"/>
      <c r="Z16" s="7"/>
      <c r="AA16" s="7"/>
    </row>
    <row r="17" spans="1:27" ht="105" x14ac:dyDescent="0.2">
      <c r="A17" s="7"/>
      <c r="B17" s="20" t="s">
        <v>52</v>
      </c>
      <c r="C17" s="21" t="s">
        <v>53</v>
      </c>
      <c r="D17" s="21" t="s">
        <v>536</v>
      </c>
      <c r="E17" s="21"/>
      <c r="F17" s="52" t="s">
        <v>537</v>
      </c>
      <c r="G17" s="22"/>
      <c r="H17" s="23">
        <f t="shared" si="0"/>
        <v>0</v>
      </c>
      <c r="I17" s="34"/>
      <c r="J17" s="34"/>
      <c r="K17" s="25" t="s">
        <v>44</v>
      </c>
      <c r="L17" s="23">
        <f t="shared" si="1"/>
        <v>0</v>
      </c>
      <c r="M17" s="96"/>
      <c r="N17" s="22"/>
      <c r="O17" s="7"/>
      <c r="P17" s="7"/>
      <c r="Q17" s="7"/>
      <c r="R17" s="7"/>
      <c r="S17" s="7"/>
      <c r="T17" s="7"/>
      <c r="U17" s="7"/>
      <c r="V17" s="7"/>
      <c r="W17" s="7"/>
      <c r="X17" s="7"/>
      <c r="Y17" s="7"/>
      <c r="Z17" s="7"/>
      <c r="AA17" s="7"/>
    </row>
    <row r="18" spans="1:27" ht="60" x14ac:dyDescent="0.2">
      <c r="A18" s="7"/>
      <c r="B18" s="100" t="s">
        <v>54</v>
      </c>
      <c r="C18" s="21" t="s">
        <v>55</v>
      </c>
      <c r="D18" s="21" t="s">
        <v>540</v>
      </c>
      <c r="E18" s="21"/>
      <c r="F18" s="52" t="s">
        <v>537</v>
      </c>
      <c r="G18" s="22"/>
      <c r="H18" s="23">
        <f t="shared" si="0"/>
        <v>0</v>
      </c>
      <c r="I18" s="34"/>
      <c r="J18" s="34"/>
      <c r="K18" s="25" t="s">
        <v>44</v>
      </c>
      <c r="L18" s="91">
        <f>IF(K17="Terminada",100,0)</f>
        <v>0</v>
      </c>
      <c r="M18" s="96"/>
      <c r="N18" s="22"/>
      <c r="O18" s="7"/>
      <c r="P18" s="7"/>
      <c r="Q18" s="7"/>
      <c r="R18" s="7"/>
      <c r="S18" s="7"/>
      <c r="T18" s="7"/>
      <c r="U18" s="7"/>
      <c r="V18" s="7"/>
      <c r="W18" s="7"/>
      <c r="X18" s="7"/>
      <c r="Y18" s="7"/>
      <c r="Z18" s="7"/>
      <c r="AA18" s="7"/>
    </row>
    <row r="19" spans="1:27" ht="285" x14ac:dyDescent="0.2">
      <c r="A19" s="7"/>
      <c r="B19" s="92"/>
      <c r="C19" s="21" t="s">
        <v>56</v>
      </c>
      <c r="D19" s="21" t="s">
        <v>541</v>
      </c>
      <c r="E19" s="21"/>
      <c r="F19" s="54" t="s">
        <v>539</v>
      </c>
      <c r="G19" s="22"/>
      <c r="H19" s="23">
        <f t="shared" si="0"/>
        <v>0</v>
      </c>
      <c r="I19" s="34"/>
      <c r="J19" s="34"/>
      <c r="K19" s="25" t="s">
        <v>23</v>
      </c>
      <c r="L19" s="92"/>
      <c r="M19" s="96"/>
      <c r="N19" s="22"/>
      <c r="O19" s="7"/>
      <c r="P19" s="7"/>
      <c r="Q19" s="7"/>
      <c r="R19" s="7"/>
      <c r="S19" s="7"/>
      <c r="T19" s="7"/>
      <c r="U19" s="7"/>
      <c r="V19" s="7"/>
      <c r="W19" s="7"/>
      <c r="X19" s="7"/>
      <c r="Y19" s="7"/>
      <c r="Z19" s="7"/>
      <c r="AA19" s="7"/>
    </row>
    <row r="20" spans="1:27" ht="45" x14ac:dyDescent="0.2">
      <c r="A20" s="7"/>
      <c r="B20" s="93"/>
      <c r="C20" s="21" t="s">
        <v>57</v>
      </c>
      <c r="D20" s="21"/>
      <c r="E20" s="21"/>
      <c r="F20" s="52"/>
      <c r="G20" s="22"/>
      <c r="H20" s="23">
        <f t="shared" si="0"/>
        <v>0</v>
      </c>
      <c r="I20" s="34"/>
      <c r="J20" s="34"/>
      <c r="K20" s="72" t="s">
        <v>44</v>
      </c>
      <c r="L20" s="93"/>
      <c r="M20" s="96"/>
      <c r="N20" s="22"/>
      <c r="O20" s="7"/>
      <c r="P20" s="7"/>
      <c r="Q20" s="7"/>
      <c r="R20" s="7"/>
      <c r="S20" s="7"/>
      <c r="T20" s="7"/>
      <c r="U20" s="7"/>
      <c r="V20" s="7"/>
      <c r="W20" s="7"/>
      <c r="X20" s="7"/>
      <c r="Y20" s="7"/>
      <c r="Z20" s="7"/>
      <c r="AA20" s="7"/>
    </row>
    <row r="21" spans="1:27" ht="75" x14ac:dyDescent="0.2">
      <c r="A21" s="7"/>
      <c r="B21" s="100" t="s">
        <v>58</v>
      </c>
      <c r="C21" s="21" t="s">
        <v>59</v>
      </c>
      <c r="D21" s="21"/>
      <c r="E21" s="21"/>
      <c r="F21" s="36"/>
      <c r="G21" s="36"/>
      <c r="H21" s="23">
        <f t="shared" si="0"/>
        <v>0</v>
      </c>
      <c r="I21" s="34"/>
      <c r="J21" s="34"/>
      <c r="K21" s="72" t="s">
        <v>44</v>
      </c>
      <c r="L21" s="23">
        <f t="shared" ref="L21:L23" si="2">IF(K21:K25="Terminada",100,0)</f>
        <v>0</v>
      </c>
      <c r="M21" s="96"/>
      <c r="N21" s="36"/>
      <c r="O21" s="7"/>
      <c r="P21" s="7"/>
      <c r="Q21" s="7"/>
      <c r="R21" s="7"/>
      <c r="S21" s="7"/>
      <c r="T21" s="7"/>
      <c r="U21" s="7"/>
      <c r="V21" s="7"/>
      <c r="W21" s="7"/>
      <c r="X21" s="7"/>
      <c r="Y21" s="7"/>
      <c r="Z21" s="7"/>
      <c r="AA21" s="7"/>
    </row>
    <row r="22" spans="1:27" ht="30" x14ac:dyDescent="0.2">
      <c r="A22" s="7"/>
      <c r="B22" s="92"/>
      <c r="C22" s="21" t="s">
        <v>60</v>
      </c>
      <c r="D22" s="21"/>
      <c r="E22" s="21"/>
      <c r="F22" s="36"/>
      <c r="G22" s="36"/>
      <c r="H22" s="23">
        <f t="shared" si="0"/>
        <v>0</v>
      </c>
      <c r="I22" s="34"/>
      <c r="J22" s="34"/>
      <c r="K22" s="72" t="s">
        <v>44</v>
      </c>
      <c r="L22" s="23">
        <f t="shared" si="2"/>
        <v>0</v>
      </c>
      <c r="M22" s="96"/>
      <c r="N22" s="36"/>
      <c r="O22" s="7"/>
      <c r="P22" s="7"/>
      <c r="Q22" s="7"/>
      <c r="R22" s="7"/>
      <c r="S22" s="7"/>
      <c r="T22" s="7"/>
      <c r="U22" s="7"/>
      <c r="V22" s="7"/>
      <c r="W22" s="7"/>
      <c r="X22" s="7"/>
      <c r="Y22" s="7"/>
      <c r="Z22" s="7"/>
      <c r="AA22" s="7"/>
    </row>
    <row r="23" spans="1:27" x14ac:dyDescent="0.2">
      <c r="A23" s="7"/>
      <c r="B23" s="92"/>
      <c r="C23" s="21" t="s">
        <v>61</v>
      </c>
      <c r="D23" s="21"/>
      <c r="E23" s="21"/>
      <c r="F23" s="36"/>
      <c r="G23" s="36"/>
      <c r="H23" s="23">
        <f t="shared" si="0"/>
        <v>0</v>
      </c>
      <c r="I23" s="34"/>
      <c r="J23" s="34"/>
      <c r="K23" s="72" t="s">
        <v>44</v>
      </c>
      <c r="L23" s="23">
        <f t="shared" si="2"/>
        <v>0</v>
      </c>
      <c r="M23" s="96"/>
      <c r="N23" s="36"/>
      <c r="O23" s="7"/>
      <c r="P23" s="7"/>
      <c r="Q23" s="7"/>
      <c r="R23" s="7"/>
      <c r="S23" s="7"/>
      <c r="T23" s="7"/>
      <c r="U23" s="7"/>
      <c r="V23" s="7"/>
      <c r="W23" s="7"/>
      <c r="X23" s="7"/>
      <c r="Y23" s="7"/>
      <c r="Z23" s="7"/>
      <c r="AA23" s="7"/>
    </row>
    <row r="24" spans="1:27" ht="30" x14ac:dyDescent="0.2">
      <c r="A24" s="7"/>
      <c r="B24" s="92"/>
      <c r="C24" s="21" t="s">
        <v>62</v>
      </c>
      <c r="D24" s="21"/>
      <c r="E24" s="21"/>
      <c r="F24" s="36"/>
      <c r="G24" s="36"/>
      <c r="H24" s="23">
        <f t="shared" si="0"/>
        <v>0</v>
      </c>
      <c r="I24" s="34"/>
      <c r="J24" s="34"/>
      <c r="K24" s="72" t="s">
        <v>44</v>
      </c>
      <c r="L24" s="23">
        <f>IF(K24:K29="Terminada",100,0)</f>
        <v>0</v>
      </c>
      <c r="M24" s="96"/>
      <c r="N24" s="36"/>
      <c r="O24" s="7"/>
      <c r="P24" s="7"/>
      <c r="Q24" s="7"/>
      <c r="R24" s="7"/>
      <c r="S24" s="7"/>
      <c r="T24" s="7"/>
      <c r="U24" s="7"/>
      <c r="V24" s="7"/>
      <c r="W24" s="7"/>
      <c r="X24" s="7"/>
      <c r="Y24" s="7"/>
      <c r="Z24" s="7"/>
      <c r="AA24" s="7"/>
    </row>
    <row r="25" spans="1:27" x14ac:dyDescent="0.2">
      <c r="A25" s="7"/>
      <c r="B25" s="92"/>
      <c r="C25" s="37" t="s">
        <v>63</v>
      </c>
      <c r="D25" s="37"/>
      <c r="E25" s="37"/>
      <c r="F25" s="38"/>
      <c r="G25" s="38"/>
      <c r="H25" s="23">
        <f t="shared" si="0"/>
        <v>0</v>
      </c>
      <c r="I25" s="34"/>
      <c r="J25" s="34"/>
      <c r="K25" s="72" t="s">
        <v>44</v>
      </c>
      <c r="L25" s="23">
        <f>IF(K25:K30="Terminada",100,0)</f>
        <v>0</v>
      </c>
      <c r="M25" s="96"/>
      <c r="N25" s="38"/>
      <c r="O25" s="7"/>
      <c r="P25" s="7"/>
      <c r="Q25" s="7"/>
      <c r="R25" s="7"/>
      <c r="S25" s="7"/>
      <c r="T25" s="7"/>
      <c r="U25" s="7"/>
      <c r="V25" s="7"/>
      <c r="W25" s="7"/>
      <c r="X25" s="7"/>
      <c r="Y25" s="7"/>
      <c r="Z25" s="7"/>
      <c r="AA25" s="7"/>
    </row>
    <row r="26" spans="1:27" ht="60" x14ac:dyDescent="0.2">
      <c r="A26" s="7"/>
      <c r="B26" s="101" t="s">
        <v>64</v>
      </c>
      <c r="C26" s="37" t="s">
        <v>65</v>
      </c>
      <c r="D26" s="37"/>
      <c r="E26" s="37"/>
      <c r="F26" s="35"/>
      <c r="G26" s="38"/>
      <c r="H26" s="26">
        <f t="shared" si="0"/>
        <v>0</v>
      </c>
      <c r="I26" s="57"/>
      <c r="J26" s="57"/>
      <c r="K26" s="72" t="s">
        <v>44</v>
      </c>
      <c r="L26" s="26">
        <f>IF(K26:K31="Terminada",100,0)</f>
        <v>0</v>
      </c>
      <c r="M26" s="96"/>
      <c r="N26" s="38"/>
      <c r="O26" s="7"/>
      <c r="P26" s="7"/>
      <c r="Q26" s="7"/>
      <c r="R26" s="7"/>
      <c r="S26" s="7"/>
      <c r="T26" s="7"/>
      <c r="U26" s="7"/>
      <c r="V26" s="7"/>
      <c r="W26" s="7"/>
      <c r="X26" s="7"/>
      <c r="Y26" s="7"/>
      <c r="Z26" s="7"/>
      <c r="AA26" s="7"/>
    </row>
    <row r="27" spans="1:27" ht="30" customHeight="1" x14ac:dyDescent="0.2">
      <c r="A27" s="7"/>
      <c r="B27" s="102"/>
      <c r="C27" s="104" t="s">
        <v>66</v>
      </c>
      <c r="D27" s="105" t="s">
        <v>544</v>
      </c>
      <c r="E27" s="107"/>
      <c r="F27" s="59" t="s">
        <v>542</v>
      </c>
      <c r="G27" s="99"/>
      <c r="H27" s="99">
        <f t="shared" si="0"/>
        <v>0</v>
      </c>
      <c r="I27" s="108"/>
      <c r="J27" s="108"/>
      <c r="K27" s="72" t="s">
        <v>44</v>
      </c>
      <c r="L27" s="99">
        <f>IF(K27:K32="Terminada",100,0)</f>
        <v>0</v>
      </c>
      <c r="M27" s="97"/>
      <c r="N27" s="99"/>
      <c r="O27" s="7"/>
      <c r="P27" s="7"/>
      <c r="Q27" s="7"/>
      <c r="R27" s="7"/>
      <c r="S27" s="7"/>
      <c r="T27" s="7"/>
      <c r="U27" s="7"/>
      <c r="V27" s="7"/>
      <c r="W27" s="7"/>
      <c r="X27" s="7"/>
      <c r="Y27" s="7"/>
      <c r="Z27" s="7"/>
      <c r="AA27" s="7"/>
    </row>
    <row r="28" spans="1:27" ht="34.5" customHeight="1" x14ac:dyDescent="0.2">
      <c r="A28" s="7"/>
      <c r="B28" s="103"/>
      <c r="C28" s="104"/>
      <c r="D28" s="106"/>
      <c r="E28" s="107"/>
      <c r="F28" s="60" t="s">
        <v>543</v>
      </c>
      <c r="G28" s="99"/>
      <c r="H28" s="99"/>
      <c r="I28" s="108"/>
      <c r="J28" s="108"/>
      <c r="K28" s="72" t="s">
        <v>44</v>
      </c>
      <c r="L28" s="99"/>
      <c r="M28" s="98"/>
      <c r="N28" s="99"/>
      <c r="O28" s="7"/>
      <c r="P28" s="7"/>
      <c r="Q28" s="7"/>
      <c r="R28" s="7"/>
      <c r="S28" s="7"/>
      <c r="T28" s="7"/>
      <c r="U28" s="7"/>
      <c r="V28" s="7"/>
      <c r="W28" s="7"/>
      <c r="X28" s="7"/>
      <c r="Y28" s="7"/>
      <c r="Z28" s="7"/>
      <c r="AA28" s="7"/>
    </row>
    <row r="29" spans="1:27" ht="15.75" customHeight="1" x14ac:dyDescent="0.2">
      <c r="A29" s="7"/>
      <c r="B29" s="39" t="s">
        <v>42</v>
      </c>
      <c r="C29" s="55">
        <f>COUNTA(C14:C27)</f>
        <v>14</v>
      </c>
      <c r="D29" s="55"/>
      <c r="E29" s="56"/>
      <c r="F29" s="56"/>
      <c r="G29" s="56"/>
      <c r="H29" s="56"/>
      <c r="I29" s="56"/>
      <c r="J29" s="56"/>
      <c r="K29" s="56"/>
      <c r="L29" s="58"/>
      <c r="M29" s="40">
        <f>M14</f>
        <v>0</v>
      </c>
      <c r="N29" s="7"/>
      <c r="O29" s="7"/>
      <c r="P29" s="7"/>
      <c r="Q29" s="7"/>
      <c r="R29" s="7"/>
      <c r="S29" s="7"/>
      <c r="T29" s="7"/>
      <c r="U29" s="7"/>
      <c r="V29" s="7"/>
      <c r="W29" s="7"/>
      <c r="X29" s="7"/>
      <c r="Y29" s="7"/>
      <c r="Z29" s="7"/>
      <c r="AA29" s="7"/>
    </row>
    <row r="30" spans="1:27" ht="15.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spans="1:27" ht="15.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row>
    <row r="33" spans="1:27" ht="15.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spans="1:27" ht="15.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row>
    <row r="35" spans="1:27" ht="15.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c r="AA35" s="7"/>
    </row>
    <row r="36" spans="1:27" ht="15.7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spans="1:27" ht="15.7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row>
    <row r="38" spans="1:27" ht="15.7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spans="1:27" ht="15.7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spans="1:27" ht="15.7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ht="15.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spans="1:27" ht="15.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spans="1:27" ht="15.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spans="1:27" ht="15.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spans="1:27" ht="15.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spans="1:27" ht="15.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spans="1:27" ht="15.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7"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ht="15.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ht="15.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ht="15.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ht="15.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ht="15.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ht="15.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ht="15.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ht="15.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ht="15.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ht="15.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ht="15.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ht="15.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ht="15.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ht="15.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ht="15.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ht="15.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ht="15.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ht="15.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ht="15.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ht="15.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ht="15.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ht="15.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ht="15.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ht="15.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ht="15.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ht="15.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ht="15.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ht="15.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spans="1:27"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spans="1:27"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1:27"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1:27"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1:27"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1:27"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1:27"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1:27"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1:27"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1:27"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1:27"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1:27"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1:27"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1:27"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1:27"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1:27"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1:27"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1:27"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1:27"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1:27"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1:27"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1:27"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1:27"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1:27"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1:27"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1:27" ht="15.75" customHeight="1" x14ac:dyDescent="0.2">
      <c r="A123" s="7"/>
      <c r="B123" s="7"/>
      <c r="C123" s="33" t="s">
        <v>23</v>
      </c>
      <c r="D123" s="33"/>
      <c r="E123" s="33"/>
      <c r="F123" s="7"/>
      <c r="G123" s="7"/>
      <c r="H123" s="7"/>
      <c r="I123" s="7"/>
      <c r="J123" s="7"/>
      <c r="K123" s="7"/>
      <c r="L123" s="7"/>
      <c r="M123" s="7"/>
      <c r="N123" s="7"/>
      <c r="O123" s="7"/>
      <c r="P123" s="7"/>
      <c r="Q123" s="7"/>
      <c r="R123" s="7"/>
      <c r="S123" s="7"/>
      <c r="T123" s="7"/>
      <c r="U123" s="7"/>
      <c r="V123" s="7"/>
      <c r="W123" s="7"/>
      <c r="X123" s="7"/>
      <c r="Y123" s="7"/>
      <c r="Z123" s="7"/>
      <c r="AA123" s="7"/>
    </row>
    <row r="124" spans="1:27" ht="15.75" customHeight="1" x14ac:dyDescent="0.2">
      <c r="A124" s="7"/>
      <c r="B124" s="7"/>
      <c r="C124" s="33" t="s">
        <v>43</v>
      </c>
      <c r="D124" s="33"/>
      <c r="E124" s="33"/>
      <c r="F124" s="7"/>
      <c r="G124" s="7"/>
      <c r="H124" s="7"/>
      <c r="I124" s="7"/>
      <c r="J124" s="7"/>
      <c r="K124" s="7"/>
      <c r="L124" s="7"/>
      <c r="M124" s="7"/>
      <c r="N124" s="7"/>
      <c r="O124" s="7"/>
      <c r="P124" s="7"/>
      <c r="Q124" s="7"/>
      <c r="R124" s="7"/>
      <c r="S124" s="7"/>
      <c r="T124" s="7"/>
      <c r="U124" s="7"/>
      <c r="V124" s="7"/>
      <c r="W124" s="7"/>
      <c r="X124" s="7"/>
      <c r="Y124" s="7"/>
      <c r="Z124" s="7"/>
      <c r="AA124" s="7"/>
    </row>
    <row r="125" spans="1:27" ht="15.75" customHeight="1" x14ac:dyDescent="0.2">
      <c r="A125" s="7"/>
      <c r="B125" s="7"/>
      <c r="C125" s="33" t="s">
        <v>44</v>
      </c>
      <c r="D125" s="33"/>
      <c r="E125" s="33"/>
      <c r="F125" s="7"/>
      <c r="G125" s="7"/>
      <c r="H125" s="7"/>
      <c r="I125" s="7"/>
      <c r="J125" s="7"/>
      <c r="K125" s="7"/>
      <c r="L125" s="7"/>
      <c r="M125" s="7"/>
      <c r="N125" s="7"/>
      <c r="O125" s="7"/>
      <c r="P125" s="7"/>
      <c r="Q125" s="7"/>
      <c r="R125" s="7"/>
      <c r="S125" s="7"/>
      <c r="T125" s="7"/>
      <c r="U125" s="7"/>
      <c r="V125" s="7"/>
      <c r="W125" s="7"/>
      <c r="X125" s="7"/>
      <c r="Y125" s="7"/>
      <c r="Z125" s="7"/>
      <c r="AA125" s="7"/>
    </row>
    <row r="126" spans="1:27"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1:27"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1:27" ht="15.75" customHeight="1"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sheetData>
  <mergeCells count="15">
    <mergeCell ref="B18:B20"/>
    <mergeCell ref="L18:L20"/>
    <mergeCell ref="B21:B25"/>
    <mergeCell ref="B26:B28"/>
    <mergeCell ref="C27:C28"/>
    <mergeCell ref="D27:D28"/>
    <mergeCell ref="E27:E28"/>
    <mergeCell ref="J27:J28"/>
    <mergeCell ref="I27:I28"/>
    <mergeCell ref="H27:H28"/>
    <mergeCell ref="G27:G28"/>
    <mergeCell ref="L27:L28"/>
    <mergeCell ref="M14:M28"/>
    <mergeCell ref="N27:N28"/>
    <mergeCell ref="C3:N5"/>
  </mergeCells>
  <dataValidations count="1">
    <dataValidation type="list" allowBlank="1" showErrorMessage="1" sqref="K14:K28" xr:uid="{00000000-0002-0000-0200-000000000000}">
      <formula1>$C$123:$C$125</formula1>
    </dataValidation>
  </dataValidations>
  <hyperlinks>
    <hyperlink ref="F14" r:id="rId1" xr:uid="{31018D89-D3D9-4283-8A17-CB86CC8F7EC3}"/>
    <hyperlink ref="F18" r:id="rId2" xr:uid="{204A0B6A-1537-42E4-8265-FFF1BF8A61DC}"/>
    <hyperlink ref="F19" r:id="rId3" xr:uid="{1C9D17D2-11F4-475D-ADF0-B0BEECFF38EE}"/>
    <hyperlink ref="F17" r:id="rId4" xr:uid="{421C8A40-4887-48BF-8BC7-04A7B724100D}"/>
    <hyperlink ref="F15" r:id="rId5" xr:uid="{3CD8594A-094E-413F-88BF-0F757102FD9F}"/>
    <hyperlink ref="F28" r:id="rId6" xr:uid="{AD5812CA-69AE-46BE-BB87-86F923D09DA4}"/>
    <hyperlink ref="F27" r:id="rId7" xr:uid="{37421F21-97A1-4A3A-B17C-45A52EA044C6}"/>
  </hyperlinks>
  <pageMargins left="0.7" right="0.7" top="0.75" bottom="0.75" header="0" footer="0"/>
  <pageSetup orientation="landscape"/>
  <drawing r:id="rId8"/>
  <legacy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1"/>
  <sheetViews>
    <sheetView showGridLines="0" topLeftCell="I69" workbookViewId="0">
      <selection activeCell="K71" sqref="K71:K81"/>
    </sheetView>
  </sheetViews>
  <sheetFormatPr baseColWidth="10" defaultColWidth="12.625" defaultRowHeight="15" customHeight="1" x14ac:dyDescent="0.2"/>
  <cols>
    <col min="1" max="1" width="4.625" customWidth="1"/>
    <col min="2" max="2" width="10" customWidth="1"/>
    <col min="3" max="3" width="62.875" customWidth="1"/>
    <col min="4" max="4" width="39.625" customWidth="1"/>
    <col min="5" max="5" width="10.75" customWidth="1"/>
    <col min="6" max="6" width="32.125" customWidth="1"/>
    <col min="7" max="7" width="22.375" customWidth="1"/>
    <col min="8" max="8" width="14.375" customWidth="1"/>
    <col min="9" max="10" width="14.5" customWidth="1"/>
    <col min="11" max="11" width="14.125" customWidth="1"/>
    <col min="12" max="12" width="13.75" customWidth="1"/>
    <col min="13" max="13" width="11.5" customWidth="1"/>
    <col min="14" max="14" width="46.5" customWidth="1"/>
    <col min="15" max="27" width="9.375" customWidth="1"/>
  </cols>
  <sheetData>
    <row r="1" spans="1:27" x14ac:dyDescent="0.2">
      <c r="A1" s="7"/>
      <c r="B1" s="7"/>
      <c r="C1" s="7"/>
      <c r="D1" s="7"/>
      <c r="E1" s="7"/>
      <c r="F1" s="7"/>
      <c r="G1" s="7"/>
      <c r="H1" s="7"/>
      <c r="I1" s="7"/>
      <c r="J1" s="7"/>
      <c r="K1" s="7"/>
      <c r="L1" s="7"/>
      <c r="M1" s="7"/>
      <c r="N1" s="7"/>
      <c r="O1" s="7"/>
      <c r="P1" s="7"/>
      <c r="Q1" s="7"/>
      <c r="R1" s="7"/>
      <c r="S1" s="7"/>
      <c r="T1" s="7"/>
      <c r="U1" s="7"/>
      <c r="V1" s="7"/>
      <c r="W1" s="7"/>
      <c r="X1" s="7"/>
      <c r="Y1" s="7"/>
      <c r="Z1" s="7"/>
      <c r="AA1" s="7"/>
    </row>
    <row r="2" spans="1:27" x14ac:dyDescent="0.2">
      <c r="A2" s="7"/>
      <c r="B2" s="7"/>
      <c r="C2" s="7"/>
      <c r="D2" s="7"/>
      <c r="E2" s="7"/>
      <c r="F2" s="7"/>
      <c r="G2" s="7"/>
      <c r="H2" s="7"/>
      <c r="I2" s="7"/>
      <c r="J2" s="7"/>
      <c r="K2" s="7"/>
      <c r="L2" s="7"/>
      <c r="M2" s="7"/>
      <c r="N2" s="7"/>
      <c r="O2" s="7"/>
      <c r="P2" s="7"/>
      <c r="Q2" s="7"/>
      <c r="R2" s="7"/>
      <c r="S2" s="7"/>
      <c r="T2" s="7"/>
      <c r="U2" s="7"/>
      <c r="V2" s="7"/>
      <c r="W2" s="7"/>
      <c r="X2" s="7"/>
      <c r="Y2" s="7"/>
      <c r="Z2" s="7"/>
      <c r="AA2" s="7"/>
    </row>
    <row r="3" spans="1:27" ht="15" customHeight="1" x14ac:dyDescent="0.2">
      <c r="A3" s="7"/>
      <c r="B3" s="7"/>
      <c r="C3" s="94" t="s">
        <v>2</v>
      </c>
      <c r="D3" s="94"/>
      <c r="E3" s="94"/>
      <c r="F3" s="94"/>
      <c r="G3" s="94"/>
      <c r="H3" s="94"/>
      <c r="I3" s="94"/>
      <c r="J3" s="94"/>
      <c r="K3" s="94"/>
      <c r="L3" s="94"/>
      <c r="M3" s="94"/>
      <c r="N3" s="94"/>
      <c r="O3" s="7"/>
      <c r="P3" s="7"/>
      <c r="Q3" s="7"/>
      <c r="R3" s="7"/>
      <c r="S3" s="7"/>
      <c r="T3" s="7"/>
      <c r="U3" s="7"/>
      <c r="V3" s="7"/>
      <c r="W3" s="7"/>
      <c r="X3" s="7"/>
      <c r="Y3" s="7"/>
      <c r="Z3" s="7"/>
      <c r="AA3" s="7"/>
    </row>
    <row r="4" spans="1:27" ht="15" customHeight="1" x14ac:dyDescent="0.2">
      <c r="A4" s="7"/>
      <c r="B4" s="7"/>
      <c r="C4" s="94"/>
      <c r="D4" s="94"/>
      <c r="E4" s="94"/>
      <c r="F4" s="94"/>
      <c r="G4" s="94"/>
      <c r="H4" s="94"/>
      <c r="I4" s="94"/>
      <c r="J4" s="94"/>
      <c r="K4" s="94"/>
      <c r="L4" s="94"/>
      <c r="M4" s="94"/>
      <c r="N4" s="94"/>
      <c r="O4" s="7"/>
      <c r="P4" s="7"/>
      <c r="Q4" s="7"/>
      <c r="R4" s="7"/>
      <c r="S4" s="7"/>
      <c r="T4" s="7"/>
      <c r="U4" s="7"/>
      <c r="V4" s="7"/>
      <c r="W4" s="7"/>
      <c r="X4" s="7"/>
      <c r="Y4" s="7"/>
      <c r="Z4" s="7"/>
      <c r="AA4" s="7"/>
    </row>
    <row r="5" spans="1:27" x14ac:dyDescent="0.2">
      <c r="A5" s="7"/>
      <c r="B5" s="7"/>
      <c r="C5" s="94"/>
      <c r="D5" s="94"/>
      <c r="E5" s="94"/>
      <c r="F5" s="94"/>
      <c r="G5" s="94"/>
      <c r="H5" s="94"/>
      <c r="I5" s="94"/>
      <c r="J5" s="94"/>
      <c r="K5" s="94"/>
      <c r="L5" s="94"/>
      <c r="M5" s="94"/>
      <c r="N5" s="94"/>
      <c r="O5" s="7"/>
      <c r="P5" s="7"/>
      <c r="Q5" s="7"/>
      <c r="R5" s="7"/>
      <c r="S5" s="7"/>
      <c r="T5" s="7"/>
      <c r="U5" s="7"/>
      <c r="V5" s="7"/>
      <c r="W5" s="7"/>
      <c r="X5" s="7"/>
      <c r="Y5" s="7"/>
      <c r="Z5" s="7"/>
      <c r="AA5" s="7"/>
    </row>
    <row r="6" spans="1:27" ht="20.25" x14ac:dyDescent="0.2">
      <c r="A6" s="7"/>
      <c r="B6" s="7"/>
      <c r="C6" s="11"/>
      <c r="D6" s="11"/>
      <c r="E6" s="11"/>
      <c r="F6" s="11"/>
      <c r="G6" s="11"/>
      <c r="H6" s="11"/>
      <c r="I6" s="11"/>
      <c r="J6" s="11"/>
      <c r="K6" s="11"/>
      <c r="L6" s="11"/>
      <c r="M6" s="7"/>
      <c r="N6" s="7"/>
      <c r="O6" s="7"/>
      <c r="P6" s="7"/>
      <c r="Q6" s="7"/>
      <c r="R6" s="7"/>
      <c r="S6" s="7"/>
      <c r="T6" s="7"/>
      <c r="U6" s="7"/>
      <c r="V6" s="7"/>
      <c r="W6" s="7"/>
      <c r="X6" s="7"/>
      <c r="Y6" s="7"/>
      <c r="Z6" s="7"/>
      <c r="AA6" s="7"/>
    </row>
    <row r="7" spans="1:27" ht="20.25" x14ac:dyDescent="0.2">
      <c r="A7" s="7"/>
      <c r="B7" s="7"/>
      <c r="C7" s="11"/>
      <c r="D7" s="11"/>
      <c r="E7" s="11"/>
      <c r="F7" s="11"/>
      <c r="G7" s="11"/>
      <c r="H7" s="11"/>
      <c r="I7" s="11"/>
      <c r="J7" s="11"/>
      <c r="K7" s="11"/>
      <c r="L7" s="11"/>
      <c r="M7" s="7"/>
      <c r="N7" s="7"/>
      <c r="O7" s="7"/>
      <c r="P7" s="7"/>
      <c r="Q7" s="7"/>
      <c r="R7" s="7"/>
      <c r="S7" s="7"/>
      <c r="T7" s="7"/>
      <c r="U7" s="7"/>
      <c r="V7" s="7"/>
      <c r="W7" s="7"/>
      <c r="X7" s="7"/>
      <c r="Y7" s="7"/>
      <c r="Z7" s="7"/>
      <c r="AA7" s="7"/>
    </row>
    <row r="8" spans="1:27" x14ac:dyDescent="0.2">
      <c r="A8" s="7"/>
      <c r="B8" s="12" t="s">
        <v>3</v>
      </c>
      <c r="C8" s="13"/>
      <c r="D8" s="50"/>
      <c r="E8" s="7"/>
      <c r="F8" s="7"/>
      <c r="G8" s="7"/>
      <c r="H8" s="7"/>
      <c r="I8" s="7"/>
      <c r="J8" s="7"/>
      <c r="K8" s="7"/>
      <c r="L8" s="7"/>
      <c r="M8" s="7"/>
      <c r="N8" s="7"/>
      <c r="O8" s="7"/>
      <c r="P8" s="7"/>
      <c r="Q8" s="7"/>
      <c r="R8" s="7"/>
      <c r="S8" s="7"/>
      <c r="T8" s="7"/>
      <c r="U8" s="7"/>
      <c r="V8" s="7"/>
      <c r="W8" s="7"/>
      <c r="X8" s="7"/>
      <c r="Y8" s="7"/>
      <c r="Z8" s="7"/>
      <c r="AA8" s="7"/>
    </row>
    <row r="9" spans="1:27" x14ac:dyDescent="0.2">
      <c r="A9" s="7"/>
      <c r="B9" s="12" t="s">
        <v>4</v>
      </c>
      <c r="C9" s="13"/>
      <c r="D9" s="50"/>
      <c r="E9" s="7"/>
      <c r="F9" s="7"/>
      <c r="G9" s="7"/>
      <c r="H9" s="7"/>
      <c r="I9" s="7"/>
      <c r="J9" s="7"/>
      <c r="K9" s="7"/>
      <c r="L9" s="7"/>
      <c r="M9" s="7"/>
      <c r="N9" s="7"/>
      <c r="O9" s="7"/>
      <c r="P9" s="7"/>
      <c r="Q9" s="7"/>
      <c r="R9" s="7"/>
      <c r="S9" s="7"/>
      <c r="T9" s="7"/>
      <c r="U9" s="7"/>
      <c r="V9" s="7"/>
      <c r="W9" s="7"/>
      <c r="X9" s="7"/>
      <c r="Y9" s="7"/>
      <c r="Z9" s="7"/>
      <c r="AA9" s="7"/>
    </row>
    <row r="10" spans="1:27" x14ac:dyDescent="0.2">
      <c r="A10" s="7"/>
      <c r="B10" s="12" t="s">
        <v>5</v>
      </c>
      <c r="C10" s="13"/>
      <c r="D10" s="50"/>
      <c r="E10" s="7"/>
      <c r="F10" s="7"/>
      <c r="G10" s="7"/>
      <c r="H10" s="7"/>
      <c r="I10" s="7"/>
      <c r="J10" s="7"/>
      <c r="K10" s="7"/>
      <c r="L10" s="7"/>
      <c r="M10" s="7"/>
      <c r="N10" s="7"/>
      <c r="O10" s="7"/>
      <c r="P10" s="7"/>
      <c r="Q10" s="7"/>
      <c r="R10" s="7"/>
      <c r="S10" s="7"/>
      <c r="T10" s="7"/>
      <c r="U10" s="7"/>
      <c r="V10" s="7"/>
      <c r="W10" s="7"/>
      <c r="X10" s="7"/>
      <c r="Y10" s="7"/>
      <c r="Z10" s="7"/>
      <c r="AA10" s="7"/>
    </row>
    <row r="11" spans="1:27"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ht="38.25" customHeight="1" x14ac:dyDescent="0.2">
      <c r="A12" s="7"/>
      <c r="B12" s="14" t="s">
        <v>6</v>
      </c>
      <c r="C12" s="14" t="s">
        <v>7</v>
      </c>
      <c r="D12" s="15" t="s">
        <v>8</v>
      </c>
      <c r="E12" s="14" t="s">
        <v>9</v>
      </c>
      <c r="F12" s="14" t="s">
        <v>10</v>
      </c>
      <c r="G12" s="14" t="s">
        <v>11</v>
      </c>
      <c r="H12" s="14" t="s">
        <v>12</v>
      </c>
      <c r="I12" s="14" t="s">
        <v>13</v>
      </c>
      <c r="J12" s="14" t="s">
        <v>14</v>
      </c>
      <c r="K12" s="14" t="s">
        <v>15</v>
      </c>
      <c r="L12" s="16" t="s">
        <v>16</v>
      </c>
      <c r="M12" s="16" t="s">
        <v>17</v>
      </c>
      <c r="N12" s="14" t="s">
        <v>18</v>
      </c>
      <c r="O12" s="7"/>
      <c r="P12" s="7"/>
      <c r="Q12" s="7"/>
      <c r="R12" s="7"/>
      <c r="S12" s="7"/>
      <c r="T12" s="7"/>
      <c r="U12" s="7"/>
      <c r="V12" s="7"/>
      <c r="W12" s="7"/>
      <c r="X12" s="7"/>
      <c r="Y12" s="7"/>
      <c r="Z12" s="7"/>
      <c r="AA12" s="7"/>
    </row>
    <row r="13" spans="1:27" ht="23.25" customHeight="1" x14ac:dyDescent="0.2">
      <c r="A13" s="7"/>
      <c r="B13" s="27">
        <v>6</v>
      </c>
      <c r="C13" s="29" t="s">
        <v>67</v>
      </c>
      <c r="D13" s="51"/>
      <c r="E13" s="29"/>
      <c r="F13" s="29"/>
      <c r="G13" s="29"/>
      <c r="H13" s="29"/>
      <c r="I13" s="29"/>
      <c r="J13" s="29"/>
      <c r="K13" s="29"/>
      <c r="L13" s="29"/>
      <c r="M13" s="29"/>
      <c r="N13" s="29"/>
      <c r="O13" s="7"/>
      <c r="P13" s="7"/>
      <c r="Q13" s="7"/>
      <c r="R13" s="7"/>
      <c r="S13" s="7"/>
      <c r="T13" s="7"/>
      <c r="U13" s="7"/>
      <c r="V13" s="7"/>
      <c r="W13" s="7"/>
      <c r="X13" s="7"/>
      <c r="Y13" s="7"/>
      <c r="Z13" s="7"/>
      <c r="AA13" s="7"/>
    </row>
    <row r="14" spans="1:27" ht="23.25" customHeight="1" x14ac:dyDescent="0.2">
      <c r="A14" s="7"/>
      <c r="B14" s="27" t="s">
        <v>68</v>
      </c>
      <c r="C14" s="29" t="s">
        <v>69</v>
      </c>
      <c r="D14" s="51"/>
      <c r="E14" s="29"/>
      <c r="F14" s="29"/>
      <c r="G14" s="29"/>
      <c r="H14" s="29"/>
      <c r="I14" s="29"/>
      <c r="J14" s="29"/>
      <c r="K14" s="29"/>
      <c r="L14" s="29"/>
      <c r="M14" s="29"/>
      <c r="N14" s="29"/>
      <c r="O14" s="7"/>
      <c r="P14" s="7"/>
      <c r="Q14" s="7"/>
      <c r="R14" s="7"/>
      <c r="S14" s="7"/>
      <c r="T14" s="7"/>
      <c r="U14" s="7"/>
      <c r="V14" s="7"/>
      <c r="W14" s="7"/>
      <c r="X14" s="7"/>
      <c r="Y14" s="7"/>
      <c r="Z14" s="7"/>
      <c r="AA14" s="7"/>
    </row>
    <row r="15" spans="1:27" ht="123.75" customHeight="1" x14ac:dyDescent="0.2">
      <c r="A15" s="7"/>
      <c r="B15" s="20" t="s">
        <v>68</v>
      </c>
      <c r="C15" s="21" t="s">
        <v>70</v>
      </c>
      <c r="D15" s="63" t="s">
        <v>545</v>
      </c>
      <c r="E15" s="64"/>
      <c r="F15" s="65" t="s">
        <v>546</v>
      </c>
      <c r="G15" s="22"/>
      <c r="H15" s="23">
        <f>NETWORKDAYS(I15,J15)</f>
        <v>0</v>
      </c>
      <c r="I15" s="24"/>
      <c r="J15" s="24"/>
      <c r="K15" s="25" t="s">
        <v>44</v>
      </c>
      <c r="L15" s="23">
        <f>IF(K15="Terminada",100,0)</f>
        <v>0</v>
      </c>
      <c r="M15" s="26">
        <f>AVERAGE(L15)</f>
        <v>0</v>
      </c>
      <c r="N15" s="22"/>
      <c r="O15" s="7"/>
      <c r="P15" s="7"/>
      <c r="Q15" s="7"/>
      <c r="R15" s="7"/>
      <c r="S15" s="7"/>
      <c r="T15" s="7"/>
      <c r="U15" s="7"/>
      <c r="V15" s="7"/>
      <c r="W15" s="7"/>
      <c r="X15" s="7"/>
      <c r="Y15" s="7"/>
      <c r="Z15" s="7"/>
      <c r="AA15" s="7"/>
    </row>
    <row r="16" spans="1:27" ht="15" customHeight="1" x14ac:dyDescent="0.2">
      <c r="A16" s="7"/>
      <c r="B16" s="27" t="s">
        <v>71</v>
      </c>
      <c r="C16" s="29" t="s">
        <v>72</v>
      </c>
      <c r="D16" s="51"/>
      <c r="E16" s="29"/>
      <c r="F16" s="29"/>
      <c r="G16" s="29"/>
      <c r="H16" s="29"/>
      <c r="I16" s="27"/>
      <c r="J16" s="27"/>
      <c r="K16" s="29"/>
      <c r="L16" s="29"/>
      <c r="M16" s="29"/>
      <c r="N16" s="29"/>
      <c r="O16" s="7"/>
      <c r="P16" s="7"/>
      <c r="Q16" s="7"/>
      <c r="R16" s="7"/>
      <c r="S16" s="7"/>
      <c r="T16" s="7"/>
      <c r="U16" s="7"/>
      <c r="V16" s="7"/>
      <c r="W16" s="7"/>
      <c r="X16" s="7"/>
      <c r="Y16" s="7"/>
      <c r="Z16" s="7"/>
      <c r="AA16" s="7"/>
    </row>
    <row r="17" spans="1:27" ht="45" x14ac:dyDescent="0.2">
      <c r="A17" s="7"/>
      <c r="B17" s="20" t="s">
        <v>73</v>
      </c>
      <c r="C17" s="21" t="s">
        <v>74</v>
      </c>
      <c r="D17" s="74"/>
      <c r="E17" s="67"/>
      <c r="F17" s="62"/>
      <c r="G17" s="22"/>
      <c r="H17" s="23">
        <f t="shared" ref="H17:H30" si="0">NETWORKDAYS(I17,J17)</f>
        <v>0</v>
      </c>
      <c r="I17" s="24"/>
      <c r="J17" s="24"/>
      <c r="K17" s="25" t="s">
        <v>44</v>
      </c>
      <c r="L17" s="23">
        <f t="shared" ref="L17:L30" si="1">IF(K17="Terminada",100,0)</f>
        <v>0</v>
      </c>
      <c r="M17" s="91">
        <f>AVERAGE(L17:L30)</f>
        <v>0</v>
      </c>
      <c r="N17" s="22"/>
      <c r="O17" s="7"/>
      <c r="P17" s="7"/>
      <c r="Q17" s="7"/>
      <c r="R17" s="7"/>
      <c r="S17" s="7"/>
      <c r="T17" s="7"/>
      <c r="U17" s="7"/>
      <c r="V17" s="7"/>
      <c r="W17" s="7"/>
      <c r="X17" s="7"/>
      <c r="Y17" s="7"/>
      <c r="Z17" s="7"/>
      <c r="AA17" s="7"/>
    </row>
    <row r="18" spans="1:27" ht="90" x14ac:dyDescent="0.2">
      <c r="A18" s="7"/>
      <c r="B18" s="100" t="s">
        <v>75</v>
      </c>
      <c r="C18" s="101" t="s">
        <v>76</v>
      </c>
      <c r="D18" s="76" t="s">
        <v>551</v>
      </c>
      <c r="E18" s="116"/>
      <c r="F18" s="60" t="s">
        <v>552</v>
      </c>
      <c r="G18" s="112"/>
      <c r="H18" s="91">
        <f t="shared" si="0"/>
        <v>0</v>
      </c>
      <c r="I18" s="109"/>
      <c r="J18" s="109"/>
      <c r="K18" s="25" t="s">
        <v>44</v>
      </c>
      <c r="L18" s="91">
        <f t="shared" si="1"/>
        <v>0</v>
      </c>
      <c r="M18" s="92"/>
      <c r="N18" s="91"/>
      <c r="O18" s="7"/>
      <c r="P18" s="7"/>
      <c r="Q18" s="7"/>
      <c r="R18" s="7"/>
      <c r="S18" s="7"/>
      <c r="T18" s="7"/>
      <c r="U18" s="7"/>
      <c r="V18" s="7"/>
      <c r="W18" s="7"/>
      <c r="X18" s="7"/>
      <c r="Y18" s="7"/>
      <c r="Z18" s="7"/>
      <c r="AA18" s="7"/>
    </row>
    <row r="19" spans="1:27" ht="105" x14ac:dyDescent="0.2">
      <c r="A19" s="7"/>
      <c r="B19" s="115"/>
      <c r="C19" s="115"/>
      <c r="D19" s="75" t="s">
        <v>549</v>
      </c>
      <c r="E19" s="117"/>
      <c r="F19" s="71" t="s">
        <v>550</v>
      </c>
      <c r="G19" s="113"/>
      <c r="H19" s="111"/>
      <c r="I19" s="110"/>
      <c r="J19" s="110"/>
      <c r="K19" s="25" t="s">
        <v>44</v>
      </c>
      <c r="L19" s="111"/>
      <c r="M19" s="114"/>
      <c r="N19" s="111"/>
      <c r="O19" s="7"/>
      <c r="P19" s="7"/>
      <c r="Q19" s="7"/>
      <c r="R19" s="7"/>
      <c r="S19" s="7"/>
      <c r="T19" s="7"/>
      <c r="U19" s="7"/>
      <c r="V19" s="7"/>
      <c r="W19" s="7"/>
      <c r="X19" s="7"/>
      <c r="Y19" s="7"/>
      <c r="Z19" s="7"/>
      <c r="AA19" s="7"/>
    </row>
    <row r="20" spans="1:27" ht="45" x14ac:dyDescent="0.2">
      <c r="A20" s="7"/>
      <c r="B20" s="20" t="s">
        <v>77</v>
      </c>
      <c r="C20" s="21" t="s">
        <v>78</v>
      </c>
      <c r="D20" s="21"/>
      <c r="E20" s="21"/>
      <c r="F20" s="22"/>
      <c r="G20" s="22"/>
      <c r="H20" s="23">
        <f t="shared" si="0"/>
        <v>0</v>
      </c>
      <c r="I20" s="24"/>
      <c r="J20" s="24"/>
      <c r="K20" s="25" t="s">
        <v>44</v>
      </c>
      <c r="L20" s="23">
        <f t="shared" si="1"/>
        <v>0</v>
      </c>
      <c r="M20" s="92"/>
      <c r="N20" s="22"/>
      <c r="O20" s="7"/>
      <c r="P20" s="7"/>
      <c r="Q20" s="7"/>
      <c r="R20" s="7"/>
      <c r="S20" s="7"/>
      <c r="T20" s="7"/>
      <c r="U20" s="7"/>
      <c r="V20" s="7"/>
      <c r="W20" s="7"/>
      <c r="X20" s="7"/>
      <c r="Y20" s="7"/>
      <c r="Z20" s="7"/>
      <c r="AA20" s="7"/>
    </row>
    <row r="21" spans="1:27" ht="30" x14ac:dyDescent="0.2">
      <c r="A21" s="7"/>
      <c r="B21" s="20" t="s">
        <v>79</v>
      </c>
      <c r="C21" s="21" t="s">
        <v>80</v>
      </c>
      <c r="D21" s="21"/>
      <c r="E21" s="21"/>
      <c r="F21" s="22"/>
      <c r="G21" s="22"/>
      <c r="H21" s="23">
        <f t="shared" si="0"/>
        <v>0</v>
      </c>
      <c r="I21" s="24"/>
      <c r="J21" s="24"/>
      <c r="K21" s="25" t="s">
        <v>44</v>
      </c>
      <c r="L21" s="23">
        <f t="shared" si="1"/>
        <v>0</v>
      </c>
      <c r="M21" s="92"/>
      <c r="N21" s="22"/>
      <c r="O21" s="7"/>
      <c r="P21" s="7"/>
      <c r="Q21" s="7"/>
      <c r="R21" s="7"/>
      <c r="S21" s="7"/>
      <c r="T21" s="7"/>
      <c r="U21" s="7"/>
      <c r="V21" s="7"/>
      <c r="W21" s="7"/>
      <c r="X21" s="7"/>
      <c r="Y21" s="7"/>
      <c r="Z21" s="7"/>
      <c r="AA21" s="7"/>
    </row>
    <row r="22" spans="1:27" ht="27.75" customHeight="1" x14ac:dyDescent="0.2">
      <c r="A22" s="7"/>
      <c r="B22" s="91" t="s">
        <v>81</v>
      </c>
      <c r="C22" s="21" t="s">
        <v>82</v>
      </c>
      <c r="D22" s="21"/>
      <c r="E22" s="21"/>
      <c r="F22" s="22"/>
      <c r="G22" s="22"/>
      <c r="H22" s="23">
        <f t="shared" si="0"/>
        <v>0</v>
      </c>
      <c r="I22" s="24"/>
      <c r="J22" s="24"/>
      <c r="K22" s="25" t="s">
        <v>44</v>
      </c>
      <c r="L22" s="23">
        <f t="shared" si="1"/>
        <v>0</v>
      </c>
      <c r="M22" s="92"/>
      <c r="N22" s="22"/>
      <c r="O22" s="7"/>
      <c r="P22" s="7"/>
      <c r="Q22" s="7"/>
      <c r="R22" s="7"/>
      <c r="S22" s="7"/>
      <c r="T22" s="7"/>
      <c r="U22" s="7"/>
      <c r="V22" s="7"/>
      <c r="W22" s="7"/>
      <c r="X22" s="7"/>
      <c r="Y22" s="7"/>
      <c r="Z22" s="7"/>
      <c r="AA22" s="7"/>
    </row>
    <row r="23" spans="1:27" ht="15.75" customHeight="1" x14ac:dyDescent="0.2">
      <c r="A23" s="7"/>
      <c r="B23" s="92"/>
      <c r="C23" s="21" t="s">
        <v>83</v>
      </c>
      <c r="D23" s="21"/>
      <c r="E23" s="21"/>
      <c r="F23" s="22"/>
      <c r="G23" s="22"/>
      <c r="H23" s="23">
        <f t="shared" si="0"/>
        <v>0</v>
      </c>
      <c r="I23" s="24"/>
      <c r="J23" s="24"/>
      <c r="K23" s="25" t="s">
        <v>44</v>
      </c>
      <c r="L23" s="23">
        <f t="shared" si="1"/>
        <v>0</v>
      </c>
      <c r="M23" s="92"/>
      <c r="N23" s="22"/>
      <c r="O23" s="7"/>
      <c r="P23" s="7"/>
      <c r="Q23" s="7"/>
      <c r="R23" s="7"/>
      <c r="S23" s="7"/>
      <c r="T23" s="7"/>
      <c r="U23" s="7"/>
      <c r="V23" s="7"/>
      <c r="W23" s="7"/>
      <c r="X23" s="7"/>
      <c r="Y23" s="7"/>
      <c r="Z23" s="7"/>
      <c r="AA23" s="7"/>
    </row>
    <row r="24" spans="1:27" ht="15.75" customHeight="1" x14ac:dyDescent="0.2">
      <c r="A24" s="7"/>
      <c r="B24" s="92"/>
      <c r="C24" s="21" t="s">
        <v>84</v>
      </c>
      <c r="D24" s="21"/>
      <c r="E24" s="21"/>
      <c r="F24" s="22"/>
      <c r="G24" s="22"/>
      <c r="H24" s="23">
        <f t="shared" si="0"/>
        <v>0</v>
      </c>
      <c r="I24" s="24"/>
      <c r="J24" s="24"/>
      <c r="K24" s="25" t="s">
        <v>44</v>
      </c>
      <c r="L24" s="23">
        <f t="shared" si="1"/>
        <v>0</v>
      </c>
      <c r="M24" s="92"/>
      <c r="N24" s="22"/>
      <c r="O24" s="7"/>
      <c r="P24" s="7"/>
      <c r="Q24" s="7"/>
      <c r="R24" s="7"/>
      <c r="S24" s="7"/>
      <c r="T24" s="7"/>
      <c r="U24" s="7"/>
      <c r="V24" s="7"/>
      <c r="W24" s="7"/>
      <c r="X24" s="7"/>
      <c r="Y24" s="7"/>
      <c r="Z24" s="7"/>
      <c r="AA24" s="7"/>
    </row>
    <row r="25" spans="1:27" ht="15.75" customHeight="1" x14ac:dyDescent="0.2">
      <c r="A25" s="7"/>
      <c r="B25" s="92"/>
      <c r="C25" s="21" t="s">
        <v>85</v>
      </c>
      <c r="D25" s="21"/>
      <c r="E25" s="21"/>
      <c r="F25" s="22"/>
      <c r="G25" s="22"/>
      <c r="H25" s="23">
        <f t="shared" si="0"/>
        <v>0</v>
      </c>
      <c r="I25" s="24"/>
      <c r="J25" s="24"/>
      <c r="K25" s="25" t="s">
        <v>44</v>
      </c>
      <c r="L25" s="23">
        <f t="shared" si="1"/>
        <v>0</v>
      </c>
      <c r="M25" s="92"/>
      <c r="N25" s="22"/>
      <c r="O25" s="7"/>
      <c r="P25" s="7"/>
      <c r="Q25" s="7"/>
      <c r="R25" s="7"/>
      <c r="S25" s="7"/>
      <c r="T25" s="7"/>
      <c r="U25" s="7"/>
      <c r="V25" s="7"/>
      <c r="W25" s="7"/>
      <c r="X25" s="7"/>
      <c r="Y25" s="7"/>
      <c r="Z25" s="7"/>
      <c r="AA25" s="7"/>
    </row>
    <row r="26" spans="1:27" ht="15.75" customHeight="1" x14ac:dyDescent="0.2">
      <c r="A26" s="7"/>
      <c r="B26" s="92"/>
      <c r="C26" s="21" t="s">
        <v>86</v>
      </c>
      <c r="D26" s="21"/>
      <c r="E26" s="21"/>
      <c r="F26" s="22"/>
      <c r="G26" s="22"/>
      <c r="H26" s="23">
        <f t="shared" si="0"/>
        <v>0</v>
      </c>
      <c r="I26" s="24"/>
      <c r="J26" s="24"/>
      <c r="K26" s="25" t="s">
        <v>44</v>
      </c>
      <c r="L26" s="23">
        <f t="shared" si="1"/>
        <v>0</v>
      </c>
      <c r="M26" s="92"/>
      <c r="N26" s="22"/>
      <c r="O26" s="7"/>
      <c r="P26" s="7"/>
      <c r="Q26" s="7"/>
      <c r="R26" s="7"/>
      <c r="S26" s="7"/>
      <c r="T26" s="7"/>
      <c r="U26" s="7"/>
      <c r="V26" s="7"/>
      <c r="W26" s="7"/>
      <c r="X26" s="7"/>
      <c r="Y26" s="7"/>
      <c r="Z26" s="7"/>
      <c r="AA26" s="7"/>
    </row>
    <row r="27" spans="1:27" ht="15.75" customHeight="1" x14ac:dyDescent="0.2">
      <c r="A27" s="7"/>
      <c r="B27" s="93"/>
      <c r="C27" s="21" t="s">
        <v>87</v>
      </c>
      <c r="D27" s="21"/>
      <c r="E27" s="21"/>
      <c r="F27" s="22"/>
      <c r="G27" s="22"/>
      <c r="H27" s="23">
        <f t="shared" si="0"/>
        <v>0</v>
      </c>
      <c r="I27" s="24"/>
      <c r="J27" s="24"/>
      <c r="K27" s="25" t="s">
        <v>44</v>
      </c>
      <c r="L27" s="23">
        <f t="shared" si="1"/>
        <v>0</v>
      </c>
      <c r="M27" s="92"/>
      <c r="N27" s="22"/>
      <c r="O27" s="7"/>
      <c r="P27" s="7"/>
      <c r="Q27" s="7"/>
      <c r="R27" s="7"/>
      <c r="S27" s="7"/>
      <c r="T27" s="7"/>
      <c r="U27" s="7"/>
      <c r="V27" s="7"/>
      <c r="W27" s="7"/>
      <c r="X27" s="7"/>
      <c r="Y27" s="7"/>
      <c r="Z27" s="7"/>
      <c r="AA27" s="7"/>
    </row>
    <row r="28" spans="1:27" ht="71.25" customHeight="1" x14ac:dyDescent="0.2">
      <c r="A28" s="7"/>
      <c r="B28" s="91" t="s">
        <v>88</v>
      </c>
      <c r="C28" s="21" t="s">
        <v>89</v>
      </c>
      <c r="D28" s="21"/>
      <c r="E28" s="21"/>
      <c r="F28" s="22"/>
      <c r="G28" s="22"/>
      <c r="H28" s="23">
        <f t="shared" si="0"/>
        <v>0</v>
      </c>
      <c r="I28" s="24"/>
      <c r="J28" s="24"/>
      <c r="K28" s="25" t="s">
        <v>44</v>
      </c>
      <c r="L28" s="23">
        <f t="shared" si="1"/>
        <v>0</v>
      </c>
      <c r="M28" s="92"/>
      <c r="N28" s="22"/>
      <c r="O28" s="7"/>
      <c r="P28" s="7"/>
      <c r="Q28" s="7"/>
      <c r="R28" s="7"/>
      <c r="S28" s="7"/>
      <c r="T28" s="7"/>
      <c r="U28" s="7"/>
      <c r="V28" s="7"/>
      <c r="W28" s="7"/>
      <c r="X28" s="7"/>
      <c r="Y28" s="7"/>
      <c r="Z28" s="7"/>
      <c r="AA28" s="7"/>
    </row>
    <row r="29" spans="1:27" ht="29.25" customHeight="1" x14ac:dyDescent="0.2">
      <c r="A29" s="7"/>
      <c r="B29" s="92"/>
      <c r="C29" s="21" t="s">
        <v>90</v>
      </c>
      <c r="D29" s="21"/>
      <c r="E29" s="21"/>
      <c r="F29" s="22"/>
      <c r="G29" s="22"/>
      <c r="H29" s="23">
        <f t="shared" si="0"/>
        <v>0</v>
      </c>
      <c r="I29" s="24"/>
      <c r="J29" s="24"/>
      <c r="K29" s="25" t="s">
        <v>44</v>
      </c>
      <c r="L29" s="23">
        <f t="shared" si="1"/>
        <v>0</v>
      </c>
      <c r="M29" s="92"/>
      <c r="N29" s="22"/>
      <c r="O29" s="7"/>
      <c r="P29" s="7"/>
      <c r="Q29" s="7"/>
      <c r="R29" s="7"/>
      <c r="S29" s="7"/>
      <c r="T29" s="7"/>
      <c r="U29" s="7"/>
      <c r="V29" s="7"/>
      <c r="W29" s="7"/>
      <c r="X29" s="7"/>
      <c r="Y29" s="7"/>
      <c r="Z29" s="7"/>
      <c r="AA29" s="7"/>
    </row>
    <row r="30" spans="1:27" ht="30" customHeight="1" x14ac:dyDescent="0.2">
      <c r="A30" s="7"/>
      <c r="B30" s="93"/>
      <c r="C30" s="21" t="s">
        <v>91</v>
      </c>
      <c r="D30" s="21"/>
      <c r="E30" s="21"/>
      <c r="F30" s="22"/>
      <c r="G30" s="22"/>
      <c r="H30" s="23">
        <f t="shared" si="0"/>
        <v>0</v>
      </c>
      <c r="I30" s="24"/>
      <c r="J30" s="24"/>
      <c r="K30" s="25" t="s">
        <v>44</v>
      </c>
      <c r="L30" s="23">
        <f t="shared" si="1"/>
        <v>0</v>
      </c>
      <c r="M30" s="93"/>
      <c r="N30" s="22"/>
      <c r="O30" s="7"/>
      <c r="P30" s="7"/>
      <c r="Q30" s="7"/>
      <c r="R30" s="7"/>
      <c r="S30" s="7"/>
      <c r="T30" s="7"/>
      <c r="U30" s="7"/>
      <c r="V30" s="7"/>
      <c r="W30" s="7"/>
      <c r="X30" s="7"/>
      <c r="Y30" s="7"/>
      <c r="Z30" s="7"/>
      <c r="AA30" s="7"/>
    </row>
    <row r="31" spans="1:27" ht="15" customHeight="1" x14ac:dyDescent="0.2">
      <c r="A31" s="7"/>
      <c r="B31" s="27" t="s">
        <v>92</v>
      </c>
      <c r="C31" s="29" t="s">
        <v>93</v>
      </c>
      <c r="D31" s="51"/>
      <c r="E31" s="29"/>
      <c r="F31" s="29"/>
      <c r="G31" s="29"/>
      <c r="H31" s="29"/>
      <c r="I31" s="27"/>
      <c r="J31" s="27"/>
      <c r="K31" s="29"/>
      <c r="L31" s="29"/>
      <c r="M31" s="29"/>
      <c r="N31" s="29"/>
      <c r="O31" s="7"/>
      <c r="P31" s="7"/>
      <c r="Q31" s="7"/>
      <c r="R31" s="7"/>
      <c r="S31" s="7"/>
      <c r="T31" s="7"/>
      <c r="U31" s="7"/>
      <c r="V31" s="7"/>
      <c r="W31" s="7"/>
      <c r="X31" s="7"/>
      <c r="Y31" s="7"/>
      <c r="Z31" s="7"/>
      <c r="AA31" s="7"/>
    </row>
    <row r="32" spans="1:27" ht="120" x14ac:dyDescent="0.2">
      <c r="A32" s="7"/>
      <c r="B32" s="20" t="s">
        <v>94</v>
      </c>
      <c r="C32" s="21" t="s">
        <v>95</v>
      </c>
      <c r="D32" s="69" t="s">
        <v>547</v>
      </c>
      <c r="E32" s="21"/>
      <c r="F32" s="68" t="s">
        <v>548</v>
      </c>
      <c r="G32" s="36"/>
      <c r="H32" s="23">
        <f t="shared" ref="H32:H39" si="2">NETWORKDAYS(I32,J32)</f>
        <v>0</v>
      </c>
      <c r="I32" s="24"/>
      <c r="J32" s="24"/>
      <c r="K32" s="25" t="s">
        <v>44</v>
      </c>
      <c r="L32" s="23">
        <f t="shared" ref="L32:L39" si="3">IF(K32="Terminada",100,0)</f>
        <v>0</v>
      </c>
      <c r="M32" s="91">
        <f>AVERAGE(L32:L39)</f>
        <v>0</v>
      </c>
      <c r="N32" s="36"/>
      <c r="O32" s="7"/>
      <c r="P32" s="7"/>
      <c r="Q32" s="7"/>
      <c r="R32" s="7"/>
      <c r="S32" s="7"/>
      <c r="T32" s="7"/>
      <c r="U32" s="7"/>
      <c r="V32" s="7"/>
      <c r="W32" s="7"/>
      <c r="X32" s="7"/>
      <c r="Y32" s="7"/>
      <c r="Z32" s="7"/>
      <c r="AA32" s="7"/>
    </row>
    <row r="33" spans="1:27" ht="30" x14ac:dyDescent="0.2">
      <c r="A33" s="7"/>
      <c r="B33" s="20" t="s">
        <v>96</v>
      </c>
      <c r="C33" s="21" t="s">
        <v>97</v>
      </c>
      <c r="D33" s="21"/>
      <c r="E33" s="21"/>
      <c r="F33" s="36"/>
      <c r="G33" s="36"/>
      <c r="H33" s="23">
        <f t="shared" si="2"/>
        <v>0</v>
      </c>
      <c r="I33" s="24"/>
      <c r="J33" s="24"/>
      <c r="K33" s="25" t="s">
        <v>44</v>
      </c>
      <c r="L33" s="23">
        <f t="shared" si="3"/>
        <v>0</v>
      </c>
      <c r="M33" s="92"/>
      <c r="N33" s="36"/>
      <c r="O33" s="7"/>
      <c r="P33" s="7"/>
      <c r="Q33" s="7"/>
      <c r="R33" s="7"/>
      <c r="S33" s="7"/>
      <c r="T33" s="7"/>
      <c r="U33" s="7"/>
      <c r="V33" s="7"/>
      <c r="W33" s="7"/>
      <c r="X33" s="7"/>
      <c r="Y33" s="7"/>
      <c r="Z33" s="7"/>
      <c r="AA33" s="7"/>
    </row>
    <row r="34" spans="1:27" ht="45" x14ac:dyDescent="0.2">
      <c r="A34" s="7"/>
      <c r="B34" s="20" t="s">
        <v>98</v>
      </c>
      <c r="C34" s="21" t="s">
        <v>99</v>
      </c>
      <c r="D34" s="21"/>
      <c r="E34" s="21"/>
      <c r="F34" s="36"/>
      <c r="G34" s="36"/>
      <c r="H34" s="23">
        <f t="shared" si="2"/>
        <v>0</v>
      </c>
      <c r="I34" s="24"/>
      <c r="J34" s="24"/>
      <c r="K34" s="25" t="s">
        <v>44</v>
      </c>
      <c r="L34" s="23">
        <f t="shared" si="3"/>
        <v>0</v>
      </c>
      <c r="M34" s="92"/>
      <c r="N34" s="36"/>
      <c r="O34" s="7"/>
      <c r="P34" s="7"/>
      <c r="Q34" s="7"/>
      <c r="R34" s="7"/>
      <c r="S34" s="7"/>
      <c r="T34" s="7"/>
      <c r="U34" s="7"/>
      <c r="V34" s="7"/>
      <c r="W34" s="7"/>
      <c r="X34" s="7"/>
      <c r="Y34" s="7"/>
      <c r="Z34" s="7"/>
      <c r="AA34" s="7"/>
    </row>
    <row r="35" spans="1:27" ht="45" x14ac:dyDescent="0.2">
      <c r="A35" s="7"/>
      <c r="B35" s="100" t="s">
        <v>100</v>
      </c>
      <c r="C35" s="21" t="s">
        <v>101</v>
      </c>
      <c r="D35" s="21"/>
      <c r="E35" s="21"/>
      <c r="F35" s="36"/>
      <c r="G35" s="36"/>
      <c r="H35" s="23">
        <f t="shared" si="2"/>
        <v>0</v>
      </c>
      <c r="I35" s="24"/>
      <c r="J35" s="24"/>
      <c r="K35" s="25" t="s">
        <v>44</v>
      </c>
      <c r="L35" s="23">
        <f t="shared" si="3"/>
        <v>0</v>
      </c>
      <c r="M35" s="92"/>
      <c r="N35" s="36"/>
      <c r="O35" s="7"/>
      <c r="P35" s="7"/>
      <c r="Q35" s="7"/>
      <c r="R35" s="7"/>
      <c r="S35" s="7"/>
      <c r="T35" s="7"/>
      <c r="U35" s="7"/>
      <c r="V35" s="7"/>
      <c r="W35" s="7"/>
      <c r="X35" s="7"/>
      <c r="Y35" s="7"/>
      <c r="Z35" s="7"/>
      <c r="AA35" s="7"/>
    </row>
    <row r="36" spans="1:27" ht="20.25" customHeight="1" x14ac:dyDescent="0.2">
      <c r="A36" s="7"/>
      <c r="B36" s="92"/>
      <c r="C36" s="21" t="s">
        <v>102</v>
      </c>
      <c r="D36" s="21"/>
      <c r="E36" s="21"/>
      <c r="F36" s="36"/>
      <c r="G36" s="36"/>
      <c r="H36" s="23">
        <f t="shared" si="2"/>
        <v>0</v>
      </c>
      <c r="I36" s="24"/>
      <c r="J36" s="24"/>
      <c r="K36" s="25" t="s">
        <v>44</v>
      </c>
      <c r="L36" s="23">
        <f t="shared" si="3"/>
        <v>0</v>
      </c>
      <c r="M36" s="92"/>
      <c r="N36" s="36"/>
      <c r="O36" s="7"/>
      <c r="P36" s="7"/>
      <c r="Q36" s="7"/>
      <c r="R36" s="7"/>
      <c r="S36" s="7"/>
      <c r="T36" s="7"/>
      <c r="U36" s="7"/>
      <c r="V36" s="7"/>
      <c r="W36" s="7"/>
      <c r="X36" s="7"/>
      <c r="Y36" s="7"/>
      <c r="Z36" s="7"/>
      <c r="AA36" s="7"/>
    </row>
    <row r="37" spans="1:27" ht="30" x14ac:dyDescent="0.2">
      <c r="A37" s="7"/>
      <c r="B37" s="92"/>
      <c r="C37" s="21" t="s">
        <v>103</v>
      </c>
      <c r="D37" s="21"/>
      <c r="E37" s="21"/>
      <c r="F37" s="36"/>
      <c r="G37" s="36"/>
      <c r="H37" s="23">
        <f t="shared" si="2"/>
        <v>0</v>
      </c>
      <c r="I37" s="24"/>
      <c r="J37" s="24"/>
      <c r="K37" s="25" t="s">
        <v>44</v>
      </c>
      <c r="L37" s="23">
        <f t="shared" si="3"/>
        <v>0</v>
      </c>
      <c r="M37" s="92"/>
      <c r="N37" s="36"/>
      <c r="O37" s="7"/>
      <c r="P37" s="7"/>
      <c r="Q37" s="7"/>
      <c r="R37" s="7"/>
      <c r="S37" s="7"/>
      <c r="T37" s="7"/>
      <c r="U37" s="7"/>
      <c r="V37" s="7"/>
      <c r="W37" s="7"/>
      <c r="X37" s="7"/>
      <c r="Y37" s="7"/>
      <c r="Z37" s="7"/>
      <c r="AA37" s="7"/>
    </row>
    <row r="38" spans="1:27" ht="30" x14ac:dyDescent="0.2">
      <c r="A38" s="7"/>
      <c r="B38" s="93"/>
      <c r="C38" s="21" t="s">
        <v>104</v>
      </c>
      <c r="D38" s="21"/>
      <c r="E38" s="21"/>
      <c r="F38" s="36"/>
      <c r="G38" s="36"/>
      <c r="H38" s="23">
        <f t="shared" si="2"/>
        <v>0</v>
      </c>
      <c r="I38" s="24"/>
      <c r="J38" s="24"/>
      <c r="K38" s="25" t="s">
        <v>44</v>
      </c>
      <c r="L38" s="23">
        <f t="shared" si="3"/>
        <v>0</v>
      </c>
      <c r="M38" s="92"/>
      <c r="N38" s="36"/>
      <c r="O38" s="7"/>
      <c r="P38" s="7"/>
      <c r="Q38" s="7"/>
      <c r="R38" s="7"/>
      <c r="S38" s="7"/>
      <c r="T38" s="7"/>
      <c r="U38" s="7"/>
      <c r="V38" s="7"/>
      <c r="W38" s="7"/>
      <c r="X38" s="7"/>
      <c r="Y38" s="7"/>
      <c r="Z38" s="7"/>
      <c r="AA38" s="7"/>
    </row>
    <row r="39" spans="1:27" ht="60" x14ac:dyDescent="0.2">
      <c r="A39" s="7"/>
      <c r="B39" s="20" t="s">
        <v>105</v>
      </c>
      <c r="C39" s="21" t="s">
        <v>106</v>
      </c>
      <c r="D39" s="21"/>
      <c r="E39" s="21"/>
      <c r="F39" s="36"/>
      <c r="G39" s="36"/>
      <c r="H39" s="23">
        <f t="shared" si="2"/>
        <v>0</v>
      </c>
      <c r="I39" s="24"/>
      <c r="J39" s="24"/>
      <c r="K39" s="25" t="s">
        <v>44</v>
      </c>
      <c r="L39" s="23">
        <f t="shared" si="3"/>
        <v>0</v>
      </c>
      <c r="M39" s="92"/>
      <c r="N39" s="36"/>
      <c r="O39" s="7"/>
      <c r="P39" s="7"/>
      <c r="Q39" s="7"/>
      <c r="R39" s="7"/>
      <c r="S39" s="7"/>
      <c r="T39" s="7"/>
      <c r="U39" s="7"/>
      <c r="V39" s="7"/>
      <c r="W39" s="7"/>
      <c r="X39" s="7"/>
      <c r="Y39" s="7"/>
      <c r="Z39" s="7"/>
      <c r="AA39" s="7"/>
    </row>
    <row r="40" spans="1:27" ht="15" customHeight="1" x14ac:dyDescent="0.2">
      <c r="A40" s="7"/>
      <c r="B40" s="29" t="s">
        <v>107</v>
      </c>
      <c r="C40" s="29" t="s">
        <v>108</v>
      </c>
      <c r="D40" s="51"/>
      <c r="E40" s="29"/>
      <c r="F40" s="29"/>
      <c r="G40" s="29"/>
      <c r="H40" s="29"/>
      <c r="I40" s="27"/>
      <c r="J40" s="27"/>
      <c r="K40" s="29"/>
      <c r="L40" s="29"/>
      <c r="M40" s="29"/>
      <c r="N40" s="29"/>
      <c r="O40" s="7"/>
      <c r="P40" s="7"/>
      <c r="Q40" s="7"/>
      <c r="R40" s="7"/>
      <c r="S40" s="7"/>
      <c r="T40" s="7"/>
      <c r="U40" s="7"/>
      <c r="V40" s="7"/>
      <c r="W40" s="7"/>
      <c r="X40" s="7"/>
      <c r="Y40" s="7"/>
      <c r="Z40" s="7"/>
      <c r="AA40" s="7"/>
    </row>
    <row r="41" spans="1:27" ht="351" customHeight="1" x14ac:dyDescent="0.2">
      <c r="A41" s="7"/>
      <c r="B41" s="20" t="s">
        <v>109</v>
      </c>
      <c r="C41" s="21" t="s">
        <v>110</v>
      </c>
      <c r="D41" s="21"/>
      <c r="E41" s="21"/>
      <c r="F41" s="36"/>
      <c r="G41" s="36"/>
      <c r="H41" s="23">
        <f t="shared" ref="H41:H61" si="4">NETWORKDAYS(I41,J41)</f>
        <v>0</v>
      </c>
      <c r="I41" s="24"/>
      <c r="J41" s="24"/>
      <c r="K41" s="25" t="s">
        <v>44</v>
      </c>
      <c r="L41" s="23">
        <f t="shared" ref="L41:L61" si="5">IF(K41="Terminada",100,0)</f>
        <v>0</v>
      </c>
      <c r="M41" s="100">
        <f>AVERAGE(L41:L61)</f>
        <v>0</v>
      </c>
      <c r="N41" s="36"/>
      <c r="O41" s="7"/>
      <c r="P41" s="7"/>
      <c r="Q41" s="7"/>
      <c r="R41" s="7"/>
      <c r="S41" s="7"/>
      <c r="T41" s="7"/>
      <c r="U41" s="7"/>
      <c r="V41" s="7"/>
      <c r="W41" s="7"/>
      <c r="X41" s="7"/>
      <c r="Y41" s="7"/>
      <c r="Z41" s="7"/>
      <c r="AA41" s="7"/>
    </row>
    <row r="42" spans="1:27" ht="15.75" customHeight="1" x14ac:dyDescent="0.2">
      <c r="A42" s="7"/>
      <c r="B42" s="20" t="s">
        <v>111</v>
      </c>
      <c r="C42" s="21" t="s">
        <v>112</v>
      </c>
      <c r="D42" s="21"/>
      <c r="E42" s="21"/>
      <c r="F42" s="36"/>
      <c r="G42" s="36"/>
      <c r="H42" s="23">
        <f t="shared" si="4"/>
        <v>0</v>
      </c>
      <c r="I42" s="24"/>
      <c r="J42" s="24"/>
      <c r="K42" s="25" t="s">
        <v>44</v>
      </c>
      <c r="L42" s="23">
        <f t="shared" si="5"/>
        <v>0</v>
      </c>
      <c r="M42" s="92"/>
      <c r="N42" s="36"/>
      <c r="O42" s="7"/>
      <c r="P42" s="7"/>
      <c r="Q42" s="7"/>
      <c r="R42" s="7"/>
      <c r="S42" s="7"/>
      <c r="T42" s="7"/>
      <c r="U42" s="7"/>
      <c r="V42" s="7"/>
      <c r="W42" s="7"/>
      <c r="X42" s="7"/>
      <c r="Y42" s="7"/>
      <c r="Z42" s="7"/>
      <c r="AA42" s="7"/>
    </row>
    <row r="43" spans="1:27" ht="67.5" customHeight="1" x14ac:dyDescent="0.2">
      <c r="A43" s="7"/>
      <c r="B43" s="20" t="s">
        <v>113</v>
      </c>
      <c r="C43" s="21" t="s">
        <v>114</v>
      </c>
      <c r="D43" s="21"/>
      <c r="E43" s="21"/>
      <c r="F43" s="36"/>
      <c r="G43" s="36"/>
      <c r="H43" s="23">
        <f t="shared" si="4"/>
        <v>0</v>
      </c>
      <c r="I43" s="24"/>
      <c r="J43" s="24"/>
      <c r="K43" s="25" t="s">
        <v>44</v>
      </c>
      <c r="L43" s="23">
        <f t="shared" si="5"/>
        <v>0</v>
      </c>
      <c r="M43" s="92"/>
      <c r="N43" s="36"/>
      <c r="O43" s="7"/>
      <c r="P43" s="7"/>
      <c r="Q43" s="7"/>
      <c r="R43" s="7"/>
      <c r="S43" s="7"/>
      <c r="T43" s="7"/>
      <c r="U43" s="7"/>
      <c r="V43" s="7"/>
      <c r="W43" s="7"/>
      <c r="X43" s="7"/>
      <c r="Y43" s="7"/>
      <c r="Z43" s="7"/>
      <c r="AA43" s="7"/>
    </row>
    <row r="44" spans="1:27" ht="36.75" customHeight="1" x14ac:dyDescent="0.2">
      <c r="A44" s="7"/>
      <c r="B44" s="20" t="s">
        <v>115</v>
      </c>
      <c r="C44" s="21" t="s">
        <v>116</v>
      </c>
      <c r="D44" s="21"/>
      <c r="E44" s="21"/>
      <c r="F44" s="36"/>
      <c r="G44" s="36"/>
      <c r="H44" s="23">
        <f t="shared" si="4"/>
        <v>0</v>
      </c>
      <c r="I44" s="24"/>
      <c r="J44" s="24"/>
      <c r="K44" s="25" t="s">
        <v>44</v>
      </c>
      <c r="L44" s="23">
        <f t="shared" si="5"/>
        <v>0</v>
      </c>
      <c r="M44" s="92"/>
      <c r="N44" s="36"/>
      <c r="O44" s="7"/>
      <c r="P44" s="7"/>
      <c r="Q44" s="7"/>
      <c r="R44" s="7"/>
      <c r="S44" s="7"/>
      <c r="T44" s="7"/>
      <c r="U44" s="7"/>
      <c r="V44" s="7"/>
      <c r="W44" s="7"/>
      <c r="X44" s="7"/>
      <c r="Y44" s="7"/>
      <c r="Z44" s="7"/>
      <c r="AA44" s="7"/>
    </row>
    <row r="45" spans="1:27" ht="51.75" customHeight="1" x14ac:dyDescent="0.2">
      <c r="A45" s="7"/>
      <c r="B45" s="20" t="s">
        <v>117</v>
      </c>
      <c r="C45" s="21" t="s">
        <v>118</v>
      </c>
      <c r="D45" s="21"/>
      <c r="E45" s="21"/>
      <c r="F45" s="36"/>
      <c r="G45" s="36"/>
      <c r="H45" s="23">
        <f t="shared" si="4"/>
        <v>0</v>
      </c>
      <c r="I45" s="24"/>
      <c r="J45" s="24"/>
      <c r="K45" s="25" t="s">
        <v>44</v>
      </c>
      <c r="L45" s="23">
        <f t="shared" si="5"/>
        <v>0</v>
      </c>
      <c r="M45" s="92"/>
      <c r="N45" s="36"/>
      <c r="O45" s="7"/>
      <c r="P45" s="7"/>
      <c r="Q45" s="7"/>
      <c r="R45" s="7"/>
      <c r="S45" s="7"/>
      <c r="T45" s="7"/>
      <c r="U45" s="7"/>
      <c r="V45" s="7"/>
      <c r="W45" s="7"/>
      <c r="X45" s="7"/>
      <c r="Y45" s="7"/>
      <c r="Z45" s="7"/>
      <c r="AA45" s="7"/>
    </row>
    <row r="46" spans="1:27" ht="195" x14ac:dyDescent="0.2">
      <c r="A46" s="7"/>
      <c r="B46" s="20" t="s">
        <v>119</v>
      </c>
      <c r="C46" s="21" t="s">
        <v>120</v>
      </c>
      <c r="D46" s="21"/>
      <c r="E46" s="21"/>
      <c r="F46" s="36"/>
      <c r="G46" s="36"/>
      <c r="H46" s="23">
        <f t="shared" si="4"/>
        <v>0</v>
      </c>
      <c r="I46" s="24"/>
      <c r="J46" s="24"/>
      <c r="K46" s="25" t="s">
        <v>44</v>
      </c>
      <c r="L46" s="23">
        <f t="shared" si="5"/>
        <v>0</v>
      </c>
      <c r="M46" s="92"/>
      <c r="N46" s="36"/>
      <c r="O46" s="7"/>
      <c r="P46" s="7"/>
      <c r="Q46" s="7"/>
      <c r="R46" s="7"/>
      <c r="S46" s="7"/>
      <c r="T46" s="7"/>
      <c r="U46" s="7"/>
      <c r="V46" s="7"/>
      <c r="W46" s="7"/>
      <c r="X46" s="7"/>
      <c r="Y46" s="7"/>
      <c r="Z46" s="7"/>
      <c r="AA46" s="7"/>
    </row>
    <row r="47" spans="1:27" ht="45" x14ac:dyDescent="0.2">
      <c r="A47" s="7"/>
      <c r="B47" s="20" t="s">
        <v>121</v>
      </c>
      <c r="C47" s="21" t="s">
        <v>122</v>
      </c>
      <c r="D47" s="21"/>
      <c r="E47" s="21"/>
      <c r="F47" s="36"/>
      <c r="G47" s="36"/>
      <c r="H47" s="23">
        <f t="shared" si="4"/>
        <v>0</v>
      </c>
      <c r="I47" s="24"/>
      <c r="J47" s="24"/>
      <c r="K47" s="25" t="s">
        <v>44</v>
      </c>
      <c r="L47" s="23">
        <f t="shared" si="5"/>
        <v>0</v>
      </c>
      <c r="M47" s="92"/>
      <c r="N47" s="36"/>
      <c r="O47" s="7"/>
      <c r="P47" s="7"/>
      <c r="Q47" s="7"/>
      <c r="R47" s="7"/>
      <c r="S47" s="7"/>
      <c r="T47" s="7"/>
      <c r="U47" s="7"/>
      <c r="V47" s="7"/>
      <c r="W47" s="7"/>
      <c r="X47" s="7"/>
      <c r="Y47" s="7"/>
      <c r="Z47" s="7"/>
      <c r="AA47" s="7"/>
    </row>
    <row r="48" spans="1:27" ht="60" x14ac:dyDescent="0.2">
      <c r="A48" s="7"/>
      <c r="B48" s="20" t="s">
        <v>123</v>
      </c>
      <c r="C48" s="21" t="s">
        <v>124</v>
      </c>
      <c r="D48" s="21"/>
      <c r="E48" s="21"/>
      <c r="F48" s="36"/>
      <c r="G48" s="36"/>
      <c r="H48" s="23">
        <f t="shared" si="4"/>
        <v>0</v>
      </c>
      <c r="I48" s="24"/>
      <c r="J48" s="24"/>
      <c r="K48" s="25" t="s">
        <v>44</v>
      </c>
      <c r="L48" s="23">
        <f t="shared" si="5"/>
        <v>0</v>
      </c>
      <c r="M48" s="92"/>
      <c r="N48" s="36"/>
      <c r="O48" s="7"/>
      <c r="P48" s="7"/>
      <c r="Q48" s="7"/>
      <c r="R48" s="7"/>
      <c r="S48" s="7"/>
      <c r="T48" s="7"/>
      <c r="U48" s="7"/>
      <c r="V48" s="7"/>
      <c r="W48" s="7"/>
      <c r="X48" s="7"/>
      <c r="Y48" s="7"/>
      <c r="Z48" s="7"/>
      <c r="AA48" s="7"/>
    </row>
    <row r="49" spans="1:27" ht="142.5" customHeight="1" x14ac:dyDescent="0.2">
      <c r="A49" s="7"/>
      <c r="B49" s="20" t="s">
        <v>125</v>
      </c>
      <c r="C49" s="21" t="s">
        <v>126</v>
      </c>
      <c r="D49" s="21"/>
      <c r="E49" s="21"/>
      <c r="F49" s="36"/>
      <c r="G49" s="36"/>
      <c r="H49" s="23">
        <f t="shared" si="4"/>
        <v>0</v>
      </c>
      <c r="I49" s="24"/>
      <c r="J49" s="24"/>
      <c r="K49" s="25" t="s">
        <v>44</v>
      </c>
      <c r="L49" s="23">
        <f t="shared" si="5"/>
        <v>0</v>
      </c>
      <c r="M49" s="92"/>
      <c r="N49" s="36"/>
      <c r="O49" s="7"/>
      <c r="P49" s="7"/>
      <c r="Q49" s="7"/>
      <c r="R49" s="7"/>
      <c r="S49" s="7"/>
      <c r="T49" s="7"/>
      <c r="U49" s="7"/>
      <c r="V49" s="7"/>
      <c r="W49" s="7"/>
      <c r="X49" s="7"/>
      <c r="Y49" s="7"/>
      <c r="Z49" s="7"/>
      <c r="AA49" s="7"/>
    </row>
    <row r="50" spans="1:27" ht="51.75" customHeight="1" x14ac:dyDescent="0.2">
      <c r="A50" s="7"/>
      <c r="B50" s="20" t="s">
        <v>127</v>
      </c>
      <c r="C50" s="21" t="s">
        <v>128</v>
      </c>
      <c r="D50" s="21"/>
      <c r="E50" s="21"/>
      <c r="F50" s="36"/>
      <c r="G50" s="36"/>
      <c r="H50" s="23">
        <f t="shared" si="4"/>
        <v>0</v>
      </c>
      <c r="I50" s="24"/>
      <c r="J50" s="24"/>
      <c r="K50" s="25" t="s">
        <v>44</v>
      </c>
      <c r="L50" s="23">
        <f t="shared" si="5"/>
        <v>0</v>
      </c>
      <c r="M50" s="92"/>
      <c r="N50" s="36"/>
      <c r="O50" s="7"/>
      <c r="P50" s="7"/>
      <c r="Q50" s="7"/>
      <c r="R50" s="7"/>
      <c r="S50" s="7"/>
      <c r="T50" s="7"/>
      <c r="U50" s="7"/>
      <c r="V50" s="7"/>
      <c r="W50" s="7"/>
      <c r="X50" s="7"/>
      <c r="Y50" s="7"/>
      <c r="Z50" s="7"/>
      <c r="AA50" s="7"/>
    </row>
    <row r="51" spans="1:27" ht="79.5" customHeight="1" x14ac:dyDescent="0.2">
      <c r="A51" s="7"/>
      <c r="B51" s="20" t="s">
        <v>129</v>
      </c>
      <c r="C51" s="21" t="s">
        <v>130</v>
      </c>
      <c r="D51" s="21"/>
      <c r="E51" s="21"/>
      <c r="F51" s="36"/>
      <c r="G51" s="36"/>
      <c r="H51" s="23">
        <f t="shared" si="4"/>
        <v>0</v>
      </c>
      <c r="I51" s="24"/>
      <c r="J51" s="24"/>
      <c r="K51" s="25" t="s">
        <v>44</v>
      </c>
      <c r="L51" s="23">
        <f t="shared" si="5"/>
        <v>0</v>
      </c>
      <c r="M51" s="92"/>
      <c r="N51" s="36"/>
      <c r="O51" s="7"/>
      <c r="P51" s="7"/>
      <c r="Q51" s="7"/>
      <c r="R51" s="7"/>
      <c r="S51" s="7"/>
      <c r="T51" s="7"/>
      <c r="U51" s="7"/>
      <c r="V51" s="7"/>
      <c r="W51" s="7"/>
      <c r="X51" s="7"/>
      <c r="Y51" s="7"/>
      <c r="Z51" s="7"/>
      <c r="AA51" s="7"/>
    </row>
    <row r="52" spans="1:27" ht="37.5" customHeight="1" x14ac:dyDescent="0.2">
      <c r="A52" s="7"/>
      <c r="B52" s="20" t="s">
        <v>131</v>
      </c>
      <c r="C52" s="21" t="s">
        <v>132</v>
      </c>
      <c r="D52" s="21"/>
      <c r="E52" s="21"/>
      <c r="F52" s="36"/>
      <c r="G52" s="36"/>
      <c r="H52" s="23">
        <f t="shared" si="4"/>
        <v>0</v>
      </c>
      <c r="I52" s="24"/>
      <c r="J52" s="24"/>
      <c r="K52" s="25" t="s">
        <v>44</v>
      </c>
      <c r="L52" s="23">
        <f t="shared" si="5"/>
        <v>0</v>
      </c>
      <c r="M52" s="92"/>
      <c r="N52" s="36"/>
      <c r="O52" s="7"/>
      <c r="P52" s="7"/>
      <c r="Q52" s="7"/>
      <c r="R52" s="7"/>
      <c r="S52" s="7"/>
      <c r="T52" s="7"/>
      <c r="U52" s="7"/>
      <c r="V52" s="7"/>
      <c r="W52" s="7"/>
      <c r="X52" s="7"/>
      <c r="Y52" s="7"/>
      <c r="Z52" s="7"/>
      <c r="AA52" s="7"/>
    </row>
    <row r="53" spans="1:27" ht="30" x14ac:dyDescent="0.2">
      <c r="A53" s="7"/>
      <c r="B53" s="100" t="s">
        <v>133</v>
      </c>
      <c r="C53" s="21" t="s">
        <v>134</v>
      </c>
      <c r="D53" s="21"/>
      <c r="E53" s="21"/>
      <c r="F53" s="36"/>
      <c r="G53" s="36"/>
      <c r="H53" s="23">
        <f t="shared" si="4"/>
        <v>0</v>
      </c>
      <c r="I53" s="24"/>
      <c r="J53" s="24"/>
      <c r="K53" s="25" t="s">
        <v>44</v>
      </c>
      <c r="L53" s="23">
        <f t="shared" si="5"/>
        <v>0</v>
      </c>
      <c r="M53" s="92"/>
      <c r="N53" s="36"/>
      <c r="O53" s="7"/>
      <c r="P53" s="7"/>
      <c r="Q53" s="7"/>
      <c r="R53" s="7"/>
      <c r="S53" s="7"/>
      <c r="T53" s="7"/>
      <c r="U53" s="7"/>
      <c r="V53" s="7"/>
      <c r="W53" s="7"/>
      <c r="X53" s="7"/>
      <c r="Y53" s="7"/>
      <c r="Z53" s="7"/>
      <c r="AA53" s="7"/>
    </row>
    <row r="54" spans="1:27" ht="51.75" customHeight="1" x14ac:dyDescent="0.2">
      <c r="A54" s="7"/>
      <c r="B54" s="92"/>
      <c r="C54" s="21" t="s">
        <v>135</v>
      </c>
      <c r="D54" s="21"/>
      <c r="E54" s="21"/>
      <c r="F54" s="36"/>
      <c r="G54" s="36"/>
      <c r="H54" s="23">
        <f t="shared" si="4"/>
        <v>0</v>
      </c>
      <c r="I54" s="24"/>
      <c r="J54" s="24"/>
      <c r="K54" s="25" t="s">
        <v>44</v>
      </c>
      <c r="L54" s="23">
        <f t="shared" si="5"/>
        <v>0</v>
      </c>
      <c r="M54" s="92"/>
      <c r="N54" s="36"/>
      <c r="O54" s="7"/>
      <c r="P54" s="7"/>
      <c r="Q54" s="7"/>
      <c r="R54" s="7"/>
      <c r="S54" s="7"/>
      <c r="T54" s="7"/>
      <c r="U54" s="7"/>
      <c r="V54" s="7"/>
      <c r="W54" s="7"/>
      <c r="X54" s="7"/>
      <c r="Y54" s="7"/>
      <c r="Z54" s="7"/>
      <c r="AA54" s="7"/>
    </row>
    <row r="55" spans="1:27" ht="45" x14ac:dyDescent="0.2">
      <c r="A55" s="7"/>
      <c r="B55" s="92"/>
      <c r="C55" s="21" t="s">
        <v>136</v>
      </c>
      <c r="D55" s="21"/>
      <c r="E55" s="21"/>
      <c r="F55" s="36"/>
      <c r="G55" s="36"/>
      <c r="H55" s="23">
        <f t="shared" si="4"/>
        <v>0</v>
      </c>
      <c r="I55" s="24"/>
      <c r="J55" s="24"/>
      <c r="K55" s="25" t="s">
        <v>44</v>
      </c>
      <c r="L55" s="23">
        <f t="shared" si="5"/>
        <v>0</v>
      </c>
      <c r="M55" s="92"/>
      <c r="N55" s="36"/>
      <c r="O55" s="7"/>
      <c r="P55" s="7"/>
      <c r="Q55" s="7"/>
      <c r="R55" s="7"/>
      <c r="S55" s="7"/>
      <c r="T55" s="7"/>
      <c r="U55" s="7"/>
      <c r="V55" s="7"/>
      <c r="W55" s="7"/>
      <c r="X55" s="7"/>
      <c r="Y55" s="7"/>
      <c r="Z55" s="7"/>
      <c r="AA55" s="7"/>
    </row>
    <row r="56" spans="1:27" ht="30" x14ac:dyDescent="0.2">
      <c r="A56" s="7"/>
      <c r="B56" s="92"/>
      <c r="C56" s="21" t="s">
        <v>137</v>
      </c>
      <c r="D56" s="21"/>
      <c r="E56" s="21"/>
      <c r="F56" s="36"/>
      <c r="G56" s="36"/>
      <c r="H56" s="23">
        <f t="shared" si="4"/>
        <v>0</v>
      </c>
      <c r="I56" s="24"/>
      <c r="J56" s="24"/>
      <c r="K56" s="25" t="s">
        <v>44</v>
      </c>
      <c r="L56" s="23">
        <f t="shared" si="5"/>
        <v>0</v>
      </c>
      <c r="M56" s="92"/>
      <c r="N56" s="36"/>
      <c r="O56" s="7"/>
      <c r="P56" s="7"/>
      <c r="Q56" s="7"/>
      <c r="R56" s="7"/>
      <c r="S56" s="7"/>
      <c r="T56" s="7"/>
      <c r="U56" s="7"/>
      <c r="V56" s="7"/>
      <c r="W56" s="7"/>
      <c r="X56" s="7"/>
      <c r="Y56" s="7"/>
      <c r="Z56" s="7"/>
      <c r="AA56" s="7"/>
    </row>
    <row r="57" spans="1:27" x14ac:dyDescent="0.2">
      <c r="A57" s="7"/>
      <c r="B57" s="92"/>
      <c r="C57" s="21" t="s">
        <v>138</v>
      </c>
      <c r="D57" s="21"/>
      <c r="E57" s="21"/>
      <c r="F57" s="36"/>
      <c r="G57" s="36"/>
      <c r="H57" s="23">
        <f t="shared" si="4"/>
        <v>0</v>
      </c>
      <c r="I57" s="24"/>
      <c r="J57" s="24"/>
      <c r="K57" s="25" t="s">
        <v>44</v>
      </c>
      <c r="L57" s="23">
        <f t="shared" si="5"/>
        <v>0</v>
      </c>
      <c r="M57" s="92"/>
      <c r="N57" s="36"/>
      <c r="O57" s="7"/>
      <c r="P57" s="7"/>
      <c r="Q57" s="7"/>
      <c r="R57" s="7"/>
      <c r="S57" s="7"/>
      <c r="T57" s="7"/>
      <c r="U57" s="7"/>
      <c r="V57" s="7"/>
      <c r="W57" s="7"/>
      <c r="X57" s="7"/>
      <c r="Y57" s="7"/>
      <c r="Z57" s="7"/>
      <c r="AA57" s="7"/>
    </row>
    <row r="58" spans="1:27" ht="45" x14ac:dyDescent="0.2">
      <c r="A58" s="7"/>
      <c r="B58" s="92"/>
      <c r="C58" s="21" t="s">
        <v>139</v>
      </c>
      <c r="D58" s="21"/>
      <c r="E58" s="21"/>
      <c r="F58" s="36"/>
      <c r="G58" s="36"/>
      <c r="H58" s="23">
        <f t="shared" si="4"/>
        <v>0</v>
      </c>
      <c r="I58" s="24"/>
      <c r="J58" s="24"/>
      <c r="K58" s="25" t="s">
        <v>44</v>
      </c>
      <c r="L58" s="23">
        <f t="shared" si="5"/>
        <v>0</v>
      </c>
      <c r="M58" s="92"/>
      <c r="N58" s="36"/>
      <c r="O58" s="7"/>
      <c r="P58" s="7"/>
      <c r="Q58" s="7"/>
      <c r="R58" s="7"/>
      <c r="S58" s="7"/>
      <c r="T58" s="7"/>
      <c r="U58" s="7"/>
      <c r="V58" s="7"/>
      <c r="W58" s="7"/>
      <c r="X58" s="7"/>
      <c r="Y58" s="7"/>
      <c r="Z58" s="7"/>
      <c r="AA58" s="7"/>
    </row>
    <row r="59" spans="1:27" ht="30" x14ac:dyDescent="0.2">
      <c r="A59" s="7"/>
      <c r="B59" s="92"/>
      <c r="C59" s="21" t="s">
        <v>140</v>
      </c>
      <c r="D59" s="21"/>
      <c r="E59" s="21"/>
      <c r="F59" s="36"/>
      <c r="G59" s="36"/>
      <c r="H59" s="23">
        <f t="shared" si="4"/>
        <v>0</v>
      </c>
      <c r="I59" s="24"/>
      <c r="J59" s="24"/>
      <c r="K59" s="25" t="s">
        <v>44</v>
      </c>
      <c r="L59" s="23">
        <f t="shared" si="5"/>
        <v>0</v>
      </c>
      <c r="M59" s="92"/>
      <c r="N59" s="36"/>
      <c r="O59" s="7"/>
      <c r="P59" s="7"/>
      <c r="Q59" s="7"/>
      <c r="R59" s="7"/>
      <c r="S59" s="7"/>
      <c r="T59" s="7"/>
      <c r="U59" s="7"/>
      <c r="V59" s="7"/>
      <c r="W59" s="7"/>
      <c r="X59" s="7"/>
      <c r="Y59" s="7"/>
      <c r="Z59" s="7"/>
      <c r="AA59" s="7"/>
    </row>
    <row r="60" spans="1:27" ht="30" x14ac:dyDescent="0.2">
      <c r="A60" s="7"/>
      <c r="B60" s="92"/>
      <c r="C60" s="21" t="s">
        <v>141</v>
      </c>
      <c r="D60" s="21"/>
      <c r="E60" s="21"/>
      <c r="F60" s="36"/>
      <c r="G60" s="36"/>
      <c r="H60" s="23">
        <f t="shared" si="4"/>
        <v>0</v>
      </c>
      <c r="I60" s="24"/>
      <c r="J60" s="24"/>
      <c r="K60" s="25" t="s">
        <v>44</v>
      </c>
      <c r="L60" s="23">
        <f t="shared" si="5"/>
        <v>0</v>
      </c>
      <c r="M60" s="92"/>
      <c r="N60" s="36"/>
      <c r="O60" s="7"/>
      <c r="P60" s="7"/>
      <c r="Q60" s="7"/>
      <c r="R60" s="7"/>
      <c r="S60" s="7"/>
      <c r="T60" s="7"/>
      <c r="U60" s="7"/>
      <c r="V60" s="7"/>
      <c r="W60" s="7"/>
      <c r="X60" s="7"/>
      <c r="Y60" s="7"/>
      <c r="Z60" s="7"/>
      <c r="AA60" s="7"/>
    </row>
    <row r="61" spans="1:27" ht="30" x14ac:dyDescent="0.2">
      <c r="A61" s="7"/>
      <c r="B61" s="93"/>
      <c r="C61" s="21" t="s">
        <v>142</v>
      </c>
      <c r="D61" s="21"/>
      <c r="E61" s="21"/>
      <c r="F61" s="36"/>
      <c r="G61" s="36"/>
      <c r="H61" s="23">
        <f t="shared" si="4"/>
        <v>0</v>
      </c>
      <c r="I61" s="24"/>
      <c r="J61" s="24"/>
      <c r="K61" s="25" t="s">
        <v>44</v>
      </c>
      <c r="L61" s="23">
        <f t="shared" si="5"/>
        <v>0</v>
      </c>
      <c r="M61" s="93"/>
      <c r="N61" s="36"/>
      <c r="O61" s="7"/>
      <c r="P61" s="7"/>
      <c r="Q61" s="7"/>
      <c r="R61" s="7"/>
      <c r="S61" s="7"/>
      <c r="T61" s="7"/>
      <c r="U61" s="7"/>
      <c r="V61" s="7"/>
      <c r="W61" s="7"/>
      <c r="X61" s="7"/>
      <c r="Y61" s="7"/>
      <c r="Z61" s="7"/>
      <c r="AA61" s="7"/>
    </row>
    <row r="62" spans="1:27" ht="15" customHeight="1" x14ac:dyDescent="0.2">
      <c r="A62" s="7"/>
      <c r="B62" s="27" t="s">
        <v>143</v>
      </c>
      <c r="C62" s="29" t="s">
        <v>144</v>
      </c>
      <c r="D62" s="51"/>
      <c r="E62" s="29"/>
      <c r="F62" s="29"/>
      <c r="G62" s="29"/>
      <c r="H62" s="29"/>
      <c r="I62" s="27"/>
      <c r="J62" s="27"/>
      <c r="K62" s="29"/>
      <c r="L62" s="29"/>
      <c r="M62" s="29"/>
      <c r="N62" s="29"/>
      <c r="O62" s="7"/>
      <c r="P62" s="7"/>
      <c r="Q62" s="7"/>
      <c r="R62" s="7"/>
      <c r="S62" s="7"/>
      <c r="T62" s="7"/>
      <c r="U62" s="7"/>
      <c r="V62" s="7"/>
      <c r="W62" s="7"/>
      <c r="X62" s="7"/>
      <c r="Y62" s="7"/>
      <c r="Z62" s="7"/>
      <c r="AA62" s="7"/>
    </row>
    <row r="63" spans="1:27" ht="188.25" customHeight="1" x14ac:dyDescent="0.2">
      <c r="A63" s="7"/>
      <c r="B63" s="20" t="s">
        <v>145</v>
      </c>
      <c r="C63" s="21" t="s">
        <v>146</v>
      </c>
      <c r="D63" s="69"/>
      <c r="E63" s="21"/>
      <c r="F63" s="36"/>
      <c r="G63" s="36"/>
      <c r="H63" s="23">
        <f t="shared" ref="H63:H69" si="6">NETWORKDAYS(I63,J63)</f>
        <v>0</v>
      </c>
      <c r="I63" s="24"/>
      <c r="J63" s="24"/>
      <c r="K63" s="25" t="s">
        <v>44</v>
      </c>
      <c r="L63" s="23">
        <f t="shared" ref="L63:L69" si="7">IF(K63="Terminada",100,0)</f>
        <v>0</v>
      </c>
      <c r="M63" s="100">
        <f>AVERAGE(L63:L69)</f>
        <v>0</v>
      </c>
      <c r="N63" s="36"/>
      <c r="O63" s="7"/>
      <c r="P63" s="7"/>
      <c r="Q63" s="7"/>
      <c r="R63" s="7"/>
      <c r="S63" s="7"/>
      <c r="T63" s="7"/>
      <c r="U63" s="7"/>
      <c r="V63" s="7"/>
      <c r="W63" s="7"/>
      <c r="X63" s="7"/>
      <c r="Y63" s="7"/>
      <c r="Z63" s="7"/>
      <c r="AA63" s="7"/>
    </row>
    <row r="64" spans="1:27" ht="42" customHeight="1" x14ac:dyDescent="0.2">
      <c r="A64" s="7"/>
      <c r="B64" s="100" t="s">
        <v>147</v>
      </c>
      <c r="C64" s="21" t="s">
        <v>148</v>
      </c>
      <c r="D64" s="21"/>
      <c r="E64" s="21"/>
      <c r="F64" s="36"/>
      <c r="G64" s="36"/>
      <c r="H64" s="23">
        <f t="shared" si="6"/>
        <v>0</v>
      </c>
      <c r="I64" s="24"/>
      <c r="J64" s="24"/>
      <c r="K64" s="25" t="s">
        <v>44</v>
      </c>
      <c r="L64" s="23">
        <f t="shared" si="7"/>
        <v>0</v>
      </c>
      <c r="M64" s="92"/>
      <c r="N64" s="36"/>
      <c r="O64" s="7"/>
      <c r="P64" s="7"/>
      <c r="Q64" s="7"/>
      <c r="R64" s="7"/>
      <c r="S64" s="7"/>
      <c r="T64" s="7"/>
      <c r="U64" s="7"/>
      <c r="V64" s="7"/>
      <c r="W64" s="7"/>
      <c r="X64" s="7"/>
      <c r="Y64" s="7"/>
      <c r="Z64" s="7"/>
      <c r="AA64" s="7"/>
    </row>
    <row r="65" spans="1:27" ht="45" x14ac:dyDescent="0.2">
      <c r="A65" s="7"/>
      <c r="B65" s="92"/>
      <c r="C65" s="21" t="s">
        <v>149</v>
      </c>
      <c r="D65" s="21"/>
      <c r="E65" s="21"/>
      <c r="F65" s="36"/>
      <c r="G65" s="36"/>
      <c r="H65" s="23">
        <f t="shared" si="6"/>
        <v>0</v>
      </c>
      <c r="I65" s="24"/>
      <c r="J65" s="24"/>
      <c r="K65" s="25" t="s">
        <v>44</v>
      </c>
      <c r="L65" s="23">
        <f t="shared" si="7"/>
        <v>0</v>
      </c>
      <c r="M65" s="92"/>
      <c r="N65" s="36"/>
      <c r="O65" s="7"/>
      <c r="P65" s="7"/>
      <c r="Q65" s="7"/>
      <c r="R65" s="7"/>
      <c r="S65" s="7"/>
      <c r="T65" s="7"/>
      <c r="U65" s="7"/>
      <c r="V65" s="7"/>
      <c r="W65" s="7"/>
      <c r="X65" s="7"/>
      <c r="Y65" s="7"/>
      <c r="Z65" s="7"/>
      <c r="AA65" s="7"/>
    </row>
    <row r="66" spans="1:27" ht="85.5" customHeight="1" x14ac:dyDescent="0.2">
      <c r="A66" s="7"/>
      <c r="B66" s="92"/>
      <c r="C66" s="21" t="s">
        <v>150</v>
      </c>
      <c r="D66" s="21"/>
      <c r="E66" s="21"/>
      <c r="F66" s="36"/>
      <c r="G66" s="36"/>
      <c r="H66" s="23">
        <f t="shared" si="6"/>
        <v>0</v>
      </c>
      <c r="I66" s="24"/>
      <c r="J66" s="24"/>
      <c r="K66" s="25" t="s">
        <v>44</v>
      </c>
      <c r="L66" s="23">
        <f t="shared" si="7"/>
        <v>0</v>
      </c>
      <c r="M66" s="92"/>
      <c r="N66" s="36"/>
      <c r="O66" s="7"/>
      <c r="P66" s="7"/>
      <c r="Q66" s="7"/>
      <c r="R66" s="7"/>
      <c r="S66" s="7"/>
      <c r="T66" s="7"/>
      <c r="U66" s="7"/>
      <c r="V66" s="7"/>
      <c r="W66" s="7"/>
      <c r="X66" s="7"/>
      <c r="Y66" s="7"/>
      <c r="Z66" s="7"/>
      <c r="AA66" s="7"/>
    </row>
    <row r="67" spans="1:27" ht="87.75" customHeight="1" x14ac:dyDescent="0.2">
      <c r="A67" s="7"/>
      <c r="B67" s="93"/>
      <c r="C67" s="21" t="s">
        <v>151</v>
      </c>
      <c r="D67" s="21"/>
      <c r="E67" s="21"/>
      <c r="F67" s="36"/>
      <c r="G67" s="36"/>
      <c r="H67" s="23">
        <f t="shared" si="6"/>
        <v>0</v>
      </c>
      <c r="I67" s="24"/>
      <c r="J67" s="24"/>
      <c r="K67" s="25" t="s">
        <v>44</v>
      </c>
      <c r="L67" s="23">
        <f t="shared" si="7"/>
        <v>0</v>
      </c>
      <c r="M67" s="92"/>
      <c r="N67" s="36"/>
      <c r="O67" s="7"/>
      <c r="P67" s="7"/>
      <c r="Q67" s="7"/>
      <c r="R67" s="7"/>
      <c r="S67" s="7"/>
      <c r="T67" s="7"/>
      <c r="U67" s="7"/>
      <c r="V67" s="7"/>
      <c r="W67" s="7"/>
      <c r="X67" s="7"/>
      <c r="Y67" s="7"/>
      <c r="Z67" s="7"/>
      <c r="AA67" s="7"/>
    </row>
    <row r="68" spans="1:27" ht="96" customHeight="1" x14ac:dyDescent="0.2">
      <c r="A68" s="7"/>
      <c r="B68" s="100" t="s">
        <v>152</v>
      </c>
      <c r="C68" s="21" t="s">
        <v>153</v>
      </c>
      <c r="D68" s="21"/>
      <c r="E68" s="21"/>
      <c r="F68" s="36"/>
      <c r="G68" s="36"/>
      <c r="H68" s="23">
        <f t="shared" si="6"/>
        <v>0</v>
      </c>
      <c r="I68" s="24"/>
      <c r="J68" s="24"/>
      <c r="K68" s="25" t="s">
        <v>44</v>
      </c>
      <c r="L68" s="23">
        <f t="shared" si="7"/>
        <v>0</v>
      </c>
      <c r="M68" s="92"/>
      <c r="N68" s="36"/>
      <c r="O68" s="7"/>
      <c r="P68" s="7"/>
      <c r="Q68" s="7"/>
      <c r="R68" s="7"/>
      <c r="S68" s="7"/>
      <c r="T68" s="7"/>
      <c r="U68" s="7"/>
      <c r="V68" s="7"/>
      <c r="W68" s="7"/>
      <c r="X68" s="7"/>
      <c r="Y68" s="7"/>
      <c r="Z68" s="7"/>
      <c r="AA68" s="7"/>
    </row>
    <row r="69" spans="1:27" ht="88.5" customHeight="1" x14ac:dyDescent="0.2">
      <c r="A69" s="7"/>
      <c r="B69" s="93"/>
      <c r="C69" s="21" t="s">
        <v>154</v>
      </c>
      <c r="D69" s="21"/>
      <c r="E69" s="21"/>
      <c r="F69" s="36"/>
      <c r="G69" s="36"/>
      <c r="H69" s="23">
        <f t="shared" si="6"/>
        <v>0</v>
      </c>
      <c r="I69" s="24"/>
      <c r="J69" s="24"/>
      <c r="K69" s="25" t="s">
        <v>44</v>
      </c>
      <c r="L69" s="23">
        <f t="shared" si="7"/>
        <v>0</v>
      </c>
      <c r="M69" s="93"/>
      <c r="N69" s="36"/>
      <c r="O69" s="7"/>
      <c r="P69" s="7"/>
      <c r="Q69" s="7"/>
      <c r="R69" s="7"/>
      <c r="S69" s="7"/>
      <c r="T69" s="7"/>
      <c r="U69" s="7"/>
      <c r="V69" s="7"/>
      <c r="W69" s="7"/>
      <c r="X69" s="7"/>
      <c r="Y69" s="7"/>
      <c r="Z69" s="7"/>
      <c r="AA69" s="7"/>
    </row>
    <row r="70" spans="1:27" ht="15" customHeight="1" x14ac:dyDescent="0.2">
      <c r="A70" s="7"/>
      <c r="B70" s="27" t="s">
        <v>155</v>
      </c>
      <c r="C70" s="29" t="s">
        <v>156</v>
      </c>
      <c r="D70" s="51"/>
      <c r="E70" s="29"/>
      <c r="F70" s="29"/>
      <c r="G70" s="29"/>
      <c r="H70" s="29"/>
      <c r="I70" s="27"/>
      <c r="J70" s="27"/>
      <c r="K70" s="29"/>
      <c r="L70" s="29"/>
      <c r="M70" s="29"/>
      <c r="N70" s="29"/>
      <c r="O70" s="7"/>
      <c r="P70" s="7"/>
      <c r="Q70" s="7"/>
      <c r="R70" s="7"/>
      <c r="S70" s="7"/>
      <c r="T70" s="7"/>
      <c r="U70" s="7"/>
      <c r="V70" s="7"/>
      <c r="W70" s="7"/>
      <c r="X70" s="7"/>
      <c r="Y70" s="7"/>
      <c r="Z70" s="7"/>
      <c r="AA70" s="7"/>
    </row>
    <row r="71" spans="1:27" ht="153.75" customHeight="1" x14ac:dyDescent="0.2">
      <c r="A71" s="7"/>
      <c r="B71" s="100" t="s">
        <v>157</v>
      </c>
      <c r="C71" s="21" t="s">
        <v>158</v>
      </c>
      <c r="D71" s="69" t="s">
        <v>553</v>
      </c>
      <c r="E71" s="21"/>
      <c r="F71" s="77" t="s">
        <v>554</v>
      </c>
      <c r="G71" s="36"/>
      <c r="H71" s="23">
        <f t="shared" ref="H71:H81" si="8">NETWORKDAYS(I71,J71)</f>
        <v>0</v>
      </c>
      <c r="I71" s="24"/>
      <c r="J71" s="24"/>
      <c r="K71" s="25" t="s">
        <v>44</v>
      </c>
      <c r="L71" s="23">
        <f t="shared" ref="L71:L81" si="9">IF(K71="Terminada",100,0)</f>
        <v>0</v>
      </c>
      <c r="M71" s="100">
        <f>AVERAGE(L71:L81)</f>
        <v>0</v>
      </c>
      <c r="N71" s="36"/>
      <c r="O71" s="7"/>
      <c r="P71" s="7"/>
      <c r="Q71" s="7"/>
      <c r="R71" s="7"/>
      <c r="S71" s="7"/>
      <c r="T71" s="7"/>
      <c r="U71" s="7"/>
      <c r="V71" s="7"/>
      <c r="W71" s="7"/>
      <c r="X71" s="7"/>
      <c r="Y71" s="7"/>
      <c r="Z71" s="7"/>
      <c r="AA71" s="7"/>
    </row>
    <row r="72" spans="1:27" ht="36.75" customHeight="1" x14ac:dyDescent="0.2">
      <c r="A72" s="7"/>
      <c r="B72" s="92"/>
      <c r="C72" s="21" t="s">
        <v>159</v>
      </c>
      <c r="D72" s="21"/>
      <c r="E72" s="21"/>
      <c r="F72" s="36"/>
      <c r="G72" s="36"/>
      <c r="H72" s="23">
        <f t="shared" si="8"/>
        <v>0</v>
      </c>
      <c r="I72" s="24"/>
      <c r="J72" s="24"/>
      <c r="K72" s="25" t="s">
        <v>44</v>
      </c>
      <c r="L72" s="23">
        <f t="shared" si="9"/>
        <v>0</v>
      </c>
      <c r="M72" s="92"/>
      <c r="N72" s="36"/>
      <c r="O72" s="7"/>
      <c r="P72" s="7"/>
      <c r="Q72" s="7"/>
      <c r="R72" s="7"/>
      <c r="S72" s="7"/>
      <c r="T72" s="7"/>
      <c r="U72" s="7"/>
      <c r="V72" s="7"/>
      <c r="W72" s="7"/>
      <c r="X72" s="7"/>
      <c r="Y72" s="7"/>
      <c r="Z72" s="7"/>
      <c r="AA72" s="7"/>
    </row>
    <row r="73" spans="1:27" ht="127.5" customHeight="1" x14ac:dyDescent="0.2">
      <c r="A73" s="7"/>
      <c r="B73" s="93"/>
      <c r="C73" s="21" t="s">
        <v>160</v>
      </c>
      <c r="D73" s="21"/>
      <c r="E73" s="21"/>
      <c r="F73" s="36"/>
      <c r="G73" s="36"/>
      <c r="H73" s="23">
        <f t="shared" si="8"/>
        <v>0</v>
      </c>
      <c r="I73" s="24"/>
      <c r="J73" s="24"/>
      <c r="K73" s="25" t="s">
        <v>44</v>
      </c>
      <c r="L73" s="23">
        <f t="shared" si="9"/>
        <v>0</v>
      </c>
      <c r="M73" s="92"/>
      <c r="N73" s="36"/>
      <c r="O73" s="7"/>
      <c r="P73" s="7"/>
      <c r="Q73" s="7"/>
      <c r="R73" s="7"/>
      <c r="S73" s="7"/>
      <c r="T73" s="7"/>
      <c r="U73" s="7"/>
      <c r="V73" s="7"/>
      <c r="W73" s="7"/>
      <c r="X73" s="7"/>
      <c r="Y73" s="7"/>
      <c r="Z73" s="7"/>
      <c r="AA73" s="7"/>
    </row>
    <row r="74" spans="1:27" ht="79.5" customHeight="1" x14ac:dyDescent="0.2">
      <c r="A74" s="7"/>
      <c r="B74" s="100" t="s">
        <v>161</v>
      </c>
      <c r="C74" s="21" t="s">
        <v>162</v>
      </c>
      <c r="D74" s="21"/>
      <c r="E74" s="21"/>
      <c r="F74" s="36"/>
      <c r="G74" s="36"/>
      <c r="H74" s="23">
        <f t="shared" si="8"/>
        <v>0</v>
      </c>
      <c r="I74" s="24"/>
      <c r="J74" s="24"/>
      <c r="K74" s="25" t="s">
        <v>44</v>
      </c>
      <c r="L74" s="23">
        <f t="shared" si="9"/>
        <v>0</v>
      </c>
      <c r="M74" s="92"/>
      <c r="N74" s="36"/>
      <c r="O74" s="7"/>
      <c r="P74" s="7"/>
      <c r="Q74" s="7"/>
      <c r="R74" s="7"/>
      <c r="S74" s="7"/>
      <c r="T74" s="7"/>
      <c r="U74" s="7"/>
      <c r="V74" s="7"/>
      <c r="W74" s="7"/>
      <c r="X74" s="7"/>
      <c r="Y74" s="7"/>
      <c r="Z74" s="7"/>
      <c r="AA74" s="7"/>
    </row>
    <row r="75" spans="1:27" ht="30" x14ac:dyDescent="0.2">
      <c r="A75" s="7"/>
      <c r="B75" s="92"/>
      <c r="C75" s="21" t="s">
        <v>163</v>
      </c>
      <c r="D75" s="21"/>
      <c r="E75" s="21"/>
      <c r="F75" s="36"/>
      <c r="G75" s="36"/>
      <c r="H75" s="23">
        <f t="shared" si="8"/>
        <v>0</v>
      </c>
      <c r="I75" s="24"/>
      <c r="J75" s="24"/>
      <c r="K75" s="25" t="s">
        <v>44</v>
      </c>
      <c r="L75" s="23">
        <f t="shared" si="9"/>
        <v>0</v>
      </c>
      <c r="M75" s="92"/>
      <c r="N75" s="36"/>
      <c r="O75" s="7"/>
      <c r="P75" s="7"/>
      <c r="Q75" s="7"/>
      <c r="R75" s="7"/>
      <c r="S75" s="7"/>
      <c r="T75" s="7"/>
      <c r="U75" s="7"/>
      <c r="V75" s="7"/>
      <c r="W75" s="7"/>
      <c r="X75" s="7"/>
      <c r="Y75" s="7"/>
      <c r="Z75" s="7"/>
      <c r="AA75" s="7"/>
    </row>
    <row r="76" spans="1:27" ht="60" x14ac:dyDescent="0.2">
      <c r="A76" s="7"/>
      <c r="B76" s="92"/>
      <c r="C76" s="21" t="s">
        <v>164</v>
      </c>
      <c r="D76" s="21"/>
      <c r="E76" s="21"/>
      <c r="F76" s="36"/>
      <c r="G76" s="36"/>
      <c r="H76" s="23">
        <f t="shared" si="8"/>
        <v>0</v>
      </c>
      <c r="I76" s="24"/>
      <c r="J76" s="24"/>
      <c r="K76" s="25" t="s">
        <v>44</v>
      </c>
      <c r="L76" s="23">
        <f t="shared" si="9"/>
        <v>0</v>
      </c>
      <c r="M76" s="92"/>
      <c r="N76" s="36"/>
      <c r="O76" s="7"/>
      <c r="P76" s="7"/>
      <c r="Q76" s="7"/>
      <c r="R76" s="7"/>
      <c r="S76" s="7"/>
      <c r="T76" s="7"/>
      <c r="U76" s="7"/>
      <c r="V76" s="7"/>
      <c r="W76" s="7"/>
      <c r="X76" s="7"/>
      <c r="Y76" s="7"/>
      <c r="Z76" s="7"/>
      <c r="AA76" s="7"/>
    </row>
    <row r="77" spans="1:27" ht="30" x14ac:dyDescent="0.2">
      <c r="A77" s="7"/>
      <c r="B77" s="93"/>
      <c r="C77" s="21" t="s">
        <v>165</v>
      </c>
      <c r="D77" s="21"/>
      <c r="E77" s="21"/>
      <c r="F77" s="36"/>
      <c r="G77" s="36"/>
      <c r="H77" s="23">
        <f t="shared" si="8"/>
        <v>0</v>
      </c>
      <c r="I77" s="24"/>
      <c r="J77" s="24"/>
      <c r="K77" s="25" t="s">
        <v>44</v>
      </c>
      <c r="L77" s="23">
        <f t="shared" si="9"/>
        <v>0</v>
      </c>
      <c r="M77" s="92"/>
      <c r="N77" s="36"/>
      <c r="O77" s="7"/>
      <c r="P77" s="7"/>
      <c r="Q77" s="7"/>
      <c r="R77" s="7"/>
      <c r="S77" s="7"/>
      <c r="T77" s="7"/>
      <c r="U77" s="7"/>
      <c r="V77" s="7"/>
      <c r="W77" s="7"/>
      <c r="X77" s="7"/>
      <c r="Y77" s="7"/>
      <c r="Z77" s="7"/>
      <c r="AA77" s="7"/>
    </row>
    <row r="78" spans="1:27" ht="46.5" customHeight="1" x14ac:dyDescent="0.2">
      <c r="A78" s="7"/>
      <c r="B78" s="100" t="s">
        <v>166</v>
      </c>
      <c r="C78" s="21" t="s">
        <v>167</v>
      </c>
      <c r="D78" s="21"/>
      <c r="E78" s="21"/>
      <c r="F78" s="36"/>
      <c r="G78" s="36"/>
      <c r="H78" s="23">
        <f t="shared" si="8"/>
        <v>0</v>
      </c>
      <c r="I78" s="24"/>
      <c r="J78" s="24"/>
      <c r="K78" s="25" t="s">
        <v>44</v>
      </c>
      <c r="L78" s="23">
        <f t="shared" si="9"/>
        <v>0</v>
      </c>
      <c r="M78" s="92"/>
      <c r="N78" s="36"/>
      <c r="O78" s="7"/>
      <c r="P78" s="7"/>
      <c r="Q78" s="7"/>
      <c r="R78" s="7"/>
      <c r="S78" s="7"/>
      <c r="T78" s="7"/>
      <c r="U78" s="7"/>
      <c r="V78" s="7"/>
      <c r="W78" s="7"/>
      <c r="X78" s="7"/>
      <c r="Y78" s="7"/>
      <c r="Z78" s="7"/>
      <c r="AA78" s="7"/>
    </row>
    <row r="79" spans="1:27" ht="15.75" customHeight="1" x14ac:dyDescent="0.2">
      <c r="A79" s="7"/>
      <c r="B79" s="92"/>
      <c r="C79" s="21" t="s">
        <v>168</v>
      </c>
      <c r="D79" s="21"/>
      <c r="E79" s="21"/>
      <c r="F79" s="36"/>
      <c r="G79" s="36"/>
      <c r="H79" s="23">
        <f t="shared" si="8"/>
        <v>0</v>
      </c>
      <c r="I79" s="24"/>
      <c r="J79" s="24"/>
      <c r="K79" s="25" t="s">
        <v>44</v>
      </c>
      <c r="L79" s="23">
        <f t="shared" si="9"/>
        <v>0</v>
      </c>
      <c r="M79" s="92"/>
      <c r="N79" s="36"/>
      <c r="O79" s="7"/>
      <c r="P79" s="7"/>
      <c r="Q79" s="7"/>
      <c r="R79" s="7"/>
      <c r="S79" s="7"/>
      <c r="T79" s="7"/>
      <c r="U79" s="7"/>
      <c r="V79" s="7"/>
      <c r="W79" s="7"/>
      <c r="X79" s="7"/>
      <c r="Y79" s="7"/>
      <c r="Z79" s="7"/>
      <c r="AA79" s="7"/>
    </row>
    <row r="80" spans="1:27" ht="15.75" customHeight="1" x14ac:dyDescent="0.2">
      <c r="A80" s="7"/>
      <c r="B80" s="92"/>
      <c r="C80" s="21" t="s">
        <v>169</v>
      </c>
      <c r="D80" s="21"/>
      <c r="E80" s="21"/>
      <c r="F80" s="36"/>
      <c r="G80" s="36"/>
      <c r="H80" s="23">
        <f t="shared" si="8"/>
        <v>0</v>
      </c>
      <c r="I80" s="24"/>
      <c r="J80" s="24"/>
      <c r="K80" s="25" t="s">
        <v>44</v>
      </c>
      <c r="L80" s="23">
        <f t="shared" si="9"/>
        <v>0</v>
      </c>
      <c r="M80" s="92"/>
      <c r="N80" s="36"/>
      <c r="O80" s="7"/>
      <c r="P80" s="7"/>
      <c r="Q80" s="7"/>
      <c r="R80" s="7"/>
      <c r="S80" s="7"/>
      <c r="T80" s="7"/>
      <c r="U80" s="7"/>
      <c r="V80" s="7"/>
      <c r="W80" s="7"/>
      <c r="X80" s="7"/>
      <c r="Y80" s="7"/>
      <c r="Z80" s="7"/>
      <c r="AA80" s="7"/>
    </row>
    <row r="81" spans="1:27" ht="30" x14ac:dyDescent="0.2">
      <c r="A81" s="7"/>
      <c r="B81" s="93"/>
      <c r="C81" s="21" t="s">
        <v>170</v>
      </c>
      <c r="D81" s="21"/>
      <c r="E81" s="21"/>
      <c r="F81" s="36"/>
      <c r="G81" s="36"/>
      <c r="H81" s="23">
        <f t="shared" si="8"/>
        <v>0</v>
      </c>
      <c r="I81" s="24"/>
      <c r="J81" s="24"/>
      <c r="K81" s="25" t="s">
        <v>44</v>
      </c>
      <c r="L81" s="23">
        <f t="shared" si="9"/>
        <v>0</v>
      </c>
      <c r="M81" s="93"/>
      <c r="N81" s="36"/>
      <c r="O81" s="7"/>
      <c r="P81" s="7"/>
      <c r="Q81" s="7"/>
      <c r="R81" s="7"/>
      <c r="S81" s="7"/>
      <c r="T81" s="7"/>
      <c r="U81" s="7"/>
      <c r="V81" s="7"/>
      <c r="W81" s="7"/>
      <c r="X81" s="7"/>
      <c r="Y81" s="7"/>
      <c r="Z81" s="7"/>
      <c r="AA81" s="7"/>
    </row>
    <row r="82" spans="1:27" ht="15.75" customHeight="1" x14ac:dyDescent="0.2">
      <c r="A82" s="7"/>
      <c r="B82" s="31" t="s">
        <v>42</v>
      </c>
      <c r="C82" s="31">
        <f>COUNTA(C15,C17:C30,C32:C39,C41:C61,C63:C69,C71:C81)</f>
        <v>61</v>
      </c>
      <c r="D82" s="31"/>
      <c r="E82" s="30"/>
      <c r="F82" s="30"/>
      <c r="G82" s="30"/>
      <c r="H82" s="30"/>
      <c r="I82" s="30"/>
      <c r="J82" s="30"/>
      <c r="K82" s="30"/>
      <c r="L82" s="30"/>
      <c r="M82" s="32">
        <f>AVERAGE(M71,M63,M41,M32,M17,M15)</f>
        <v>0</v>
      </c>
      <c r="N82" s="7"/>
      <c r="O82" s="7"/>
      <c r="P82" s="7"/>
      <c r="Q82" s="7"/>
      <c r="R82" s="7"/>
      <c r="S82" s="7"/>
      <c r="T82" s="7"/>
      <c r="U82" s="7"/>
      <c r="V82" s="7"/>
      <c r="W82" s="7"/>
      <c r="X82" s="7"/>
      <c r="Y82" s="7"/>
      <c r="Z82" s="7"/>
      <c r="AA82" s="7"/>
    </row>
    <row r="83" spans="1:27"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spans="1:27"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spans="1:27"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1:27"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1:27"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1:27"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1:27"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1:27"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1:27"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1:27"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1:27"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1:27"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1:27"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1:27"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1:27"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1:27"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1:27"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1:27"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1:27"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1:27"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1:27"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1:27"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1:27"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1:27" ht="15.75" customHeight="1" x14ac:dyDescent="0.2">
      <c r="A120" s="7"/>
      <c r="B120" s="7"/>
      <c r="C120" s="33" t="s">
        <v>23</v>
      </c>
      <c r="D120" s="33"/>
      <c r="E120" s="33"/>
      <c r="F120" s="7"/>
      <c r="G120" s="7"/>
      <c r="H120" s="7"/>
      <c r="I120" s="7"/>
      <c r="J120" s="7"/>
      <c r="K120" s="7"/>
      <c r="L120" s="7"/>
      <c r="M120" s="7"/>
      <c r="N120" s="7"/>
      <c r="O120" s="7"/>
      <c r="P120" s="7"/>
      <c r="Q120" s="7"/>
      <c r="R120" s="7"/>
      <c r="S120" s="7"/>
      <c r="T120" s="7"/>
      <c r="U120" s="7"/>
      <c r="V120" s="7"/>
      <c r="W120" s="7"/>
      <c r="X120" s="7"/>
      <c r="Y120" s="7"/>
      <c r="Z120" s="7"/>
      <c r="AA120" s="7"/>
    </row>
    <row r="121" spans="1:27" ht="15.75" customHeight="1" x14ac:dyDescent="0.2">
      <c r="A121" s="7"/>
      <c r="B121" s="7"/>
      <c r="C121" s="33" t="s">
        <v>43</v>
      </c>
      <c r="D121" s="33"/>
      <c r="E121" s="33"/>
      <c r="F121" s="7"/>
      <c r="G121" s="7"/>
      <c r="H121" s="7"/>
      <c r="I121" s="7"/>
      <c r="J121" s="7"/>
      <c r="K121" s="7"/>
      <c r="L121" s="7"/>
      <c r="M121" s="7"/>
      <c r="N121" s="7"/>
      <c r="O121" s="7"/>
      <c r="P121" s="7"/>
      <c r="Q121" s="7"/>
      <c r="R121" s="7"/>
      <c r="S121" s="7"/>
      <c r="T121" s="7"/>
      <c r="U121" s="7"/>
      <c r="V121" s="7"/>
      <c r="W121" s="7"/>
      <c r="X121" s="7"/>
      <c r="Y121" s="7"/>
      <c r="Z121" s="7"/>
      <c r="AA121" s="7"/>
    </row>
    <row r="122" spans="1:27" ht="15.75" customHeight="1" x14ac:dyDescent="0.2">
      <c r="A122" s="7"/>
      <c r="B122" s="7"/>
      <c r="C122" s="33" t="s">
        <v>44</v>
      </c>
      <c r="D122" s="33"/>
      <c r="E122" s="33"/>
      <c r="F122" s="7"/>
      <c r="G122" s="7"/>
      <c r="H122" s="7"/>
      <c r="I122" s="7"/>
      <c r="J122" s="7"/>
      <c r="K122" s="7"/>
      <c r="L122" s="7"/>
      <c r="M122" s="7"/>
      <c r="N122" s="7"/>
      <c r="O122" s="7"/>
      <c r="P122" s="7"/>
      <c r="Q122" s="7"/>
      <c r="R122" s="7"/>
      <c r="S122" s="7"/>
      <c r="T122" s="7"/>
      <c r="U122" s="7"/>
      <c r="V122" s="7"/>
      <c r="W122" s="7"/>
      <c r="X122" s="7"/>
      <c r="Y122" s="7"/>
      <c r="Z122" s="7"/>
      <c r="AA122" s="7"/>
    </row>
    <row r="123" spans="1:27"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1:27"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1:27"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1:27"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1:27"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1:27" ht="15.75" customHeight="1"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sheetData>
  <mergeCells count="24">
    <mergeCell ref="C3:N5"/>
    <mergeCell ref="B35:B38"/>
    <mergeCell ref="B53:B61"/>
    <mergeCell ref="B28:B30"/>
    <mergeCell ref="B64:B67"/>
    <mergeCell ref="B71:B73"/>
    <mergeCell ref="B74:B77"/>
    <mergeCell ref="B78:B81"/>
    <mergeCell ref="M63:M69"/>
    <mergeCell ref="M71:M81"/>
    <mergeCell ref="M17:M30"/>
    <mergeCell ref="B22:B27"/>
    <mergeCell ref="M32:M39"/>
    <mergeCell ref="M41:M61"/>
    <mergeCell ref="B68:B69"/>
    <mergeCell ref="C18:C19"/>
    <mergeCell ref="B18:B19"/>
    <mergeCell ref="E18:E19"/>
    <mergeCell ref="N18:N19"/>
    <mergeCell ref="L18:L19"/>
    <mergeCell ref="J18:J19"/>
    <mergeCell ref="I18:I19"/>
    <mergeCell ref="H18:H19"/>
    <mergeCell ref="G18:G19"/>
  </mergeCells>
  <dataValidations count="1">
    <dataValidation type="list" allowBlank="1" showErrorMessage="1" sqref="K15 K63:K69 K41:K61 K32:K39 K17:K30 K71:K81" xr:uid="{00000000-0002-0000-0300-000000000000}">
      <formula1>$C$120:$C$122</formula1>
    </dataValidation>
  </dataValidations>
  <hyperlinks>
    <hyperlink ref="F15" r:id="rId1" xr:uid="{4B370C9C-A3E1-4CC3-9137-5BCD23B47FA1}"/>
    <hyperlink ref="F32" r:id="rId2" xr:uid="{D24375A8-ECC9-42B3-B81E-B98C744AEFF9}"/>
    <hyperlink ref="F19" r:id="rId3" xr:uid="{A2C3DBD7-56BE-49C2-919A-DD8E39E72D3C}"/>
    <hyperlink ref="F18" r:id="rId4" xr:uid="{C149F22A-7A67-4CBB-8816-75B207B366D6}"/>
    <hyperlink ref="F71" r:id="rId5" display="* Manual de Contratación, MP-08-01-02_x000a_* Manual de Interventoría o Supervisión de Contratos u Ordenes Contractuales diferentes a Contratos de Obras, MP-08-01-01_x000a_* Manual de Compras Internacionales, MP-08-01-16_x000a_* Manual de gestión Administrativa y Técnica d" xr:uid="{41FF606E-1A02-43DB-94F3-5416214D5951}"/>
  </hyperlinks>
  <pageMargins left="0.7" right="0.7" top="0.75" bottom="0.75" header="0" footer="0"/>
  <pageSetup orientation="landscape"/>
  <drawing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1"/>
  <sheetViews>
    <sheetView showGridLines="0" topLeftCell="I162" workbookViewId="0">
      <selection activeCell="K168" sqref="K168:K177"/>
    </sheetView>
  </sheetViews>
  <sheetFormatPr baseColWidth="10" defaultColWidth="12.625" defaultRowHeight="15" customHeight="1" x14ac:dyDescent="0.2"/>
  <cols>
    <col min="1" max="1" width="6.375" customWidth="1"/>
    <col min="2" max="2" width="10" customWidth="1"/>
    <col min="3" max="3" width="62.875" customWidth="1"/>
    <col min="4" max="4" width="42.5" customWidth="1"/>
    <col min="5" max="5" width="10.75" customWidth="1"/>
    <col min="6" max="6" width="57" customWidth="1"/>
    <col min="7" max="7" width="22.375" customWidth="1"/>
    <col min="8" max="8" width="15.25" customWidth="1"/>
    <col min="9" max="10" width="14.5" customWidth="1"/>
    <col min="11" max="11" width="14.75" customWidth="1"/>
    <col min="12" max="12" width="11.625" customWidth="1"/>
    <col min="13" max="13" width="11.5" customWidth="1"/>
    <col min="14" max="14" width="46.5" customWidth="1"/>
    <col min="15" max="27" width="9.375" customWidth="1"/>
  </cols>
  <sheetData>
    <row r="1" spans="1:27" x14ac:dyDescent="0.2">
      <c r="A1" s="7"/>
      <c r="B1" s="7"/>
      <c r="C1" s="7"/>
      <c r="D1" s="7"/>
      <c r="E1" s="7"/>
      <c r="F1" s="7"/>
      <c r="G1" s="7"/>
      <c r="H1" s="7"/>
      <c r="I1" s="7"/>
      <c r="J1" s="7"/>
      <c r="K1" s="7"/>
      <c r="L1" s="7"/>
      <c r="M1" s="7"/>
      <c r="N1" s="7"/>
      <c r="O1" s="7"/>
      <c r="P1" s="7"/>
      <c r="Q1" s="7"/>
      <c r="R1" s="7"/>
      <c r="S1" s="7"/>
      <c r="T1" s="7"/>
      <c r="U1" s="7"/>
      <c r="V1" s="7"/>
      <c r="W1" s="7"/>
      <c r="X1" s="7"/>
      <c r="Y1" s="7"/>
      <c r="Z1" s="7"/>
      <c r="AA1" s="7"/>
    </row>
    <row r="2" spans="1:27" x14ac:dyDescent="0.2">
      <c r="A2" s="7"/>
      <c r="B2" s="7"/>
      <c r="C2" s="7"/>
      <c r="D2" s="7"/>
      <c r="E2" s="7"/>
      <c r="F2" s="7"/>
      <c r="G2" s="7"/>
      <c r="H2" s="7"/>
      <c r="I2" s="7"/>
      <c r="J2" s="7"/>
      <c r="K2" s="7"/>
      <c r="L2" s="7"/>
      <c r="M2" s="7"/>
      <c r="N2" s="7"/>
      <c r="O2" s="7"/>
      <c r="P2" s="7"/>
      <c r="Q2" s="7"/>
      <c r="R2" s="7"/>
      <c r="S2" s="7"/>
      <c r="T2" s="7"/>
      <c r="U2" s="7"/>
      <c r="V2" s="7"/>
      <c r="W2" s="7"/>
      <c r="X2" s="7"/>
      <c r="Y2" s="7"/>
      <c r="Z2" s="7"/>
      <c r="AA2" s="7"/>
    </row>
    <row r="3" spans="1:27" ht="15" customHeight="1" x14ac:dyDescent="0.2">
      <c r="A3" s="7"/>
      <c r="B3" s="7"/>
      <c r="C3" s="94" t="s">
        <v>2</v>
      </c>
      <c r="D3" s="94"/>
      <c r="E3" s="94"/>
      <c r="F3" s="94"/>
      <c r="G3" s="94"/>
      <c r="H3" s="94"/>
      <c r="I3" s="94"/>
      <c r="J3" s="94"/>
      <c r="K3" s="94"/>
      <c r="L3" s="94"/>
      <c r="M3" s="94"/>
      <c r="N3" s="94"/>
      <c r="O3" s="7"/>
      <c r="P3" s="7"/>
      <c r="Q3" s="7"/>
      <c r="R3" s="7"/>
      <c r="S3" s="7"/>
      <c r="T3" s="7"/>
      <c r="U3" s="7"/>
      <c r="V3" s="7"/>
      <c r="W3" s="7"/>
      <c r="X3" s="7"/>
      <c r="Y3" s="7"/>
      <c r="Z3" s="7"/>
      <c r="AA3" s="7"/>
    </row>
    <row r="4" spans="1:27" ht="15" customHeight="1" x14ac:dyDescent="0.2">
      <c r="A4" s="7"/>
      <c r="B4" s="7"/>
      <c r="C4" s="94"/>
      <c r="D4" s="94"/>
      <c r="E4" s="94"/>
      <c r="F4" s="94"/>
      <c r="G4" s="94"/>
      <c r="H4" s="94"/>
      <c r="I4" s="94"/>
      <c r="J4" s="94"/>
      <c r="K4" s="94"/>
      <c r="L4" s="94"/>
      <c r="M4" s="94"/>
      <c r="N4" s="94"/>
      <c r="O4" s="7"/>
      <c r="P4" s="7"/>
      <c r="Q4" s="7"/>
      <c r="R4" s="7"/>
      <c r="S4" s="7"/>
      <c r="T4" s="7"/>
      <c r="U4" s="7"/>
      <c r="V4" s="7"/>
      <c r="W4" s="7"/>
      <c r="X4" s="7"/>
      <c r="Y4" s="7"/>
      <c r="Z4" s="7"/>
      <c r="AA4" s="7"/>
    </row>
    <row r="5" spans="1:27" x14ac:dyDescent="0.2">
      <c r="A5" s="7"/>
      <c r="B5" s="7"/>
      <c r="C5" s="94"/>
      <c r="D5" s="94"/>
      <c r="E5" s="94"/>
      <c r="F5" s="94"/>
      <c r="G5" s="94"/>
      <c r="H5" s="94"/>
      <c r="I5" s="94"/>
      <c r="J5" s="94"/>
      <c r="K5" s="94"/>
      <c r="L5" s="94"/>
      <c r="M5" s="94"/>
      <c r="N5" s="94"/>
      <c r="O5" s="7"/>
      <c r="P5" s="7"/>
      <c r="Q5" s="7"/>
      <c r="R5" s="7"/>
      <c r="S5" s="7"/>
      <c r="T5" s="7"/>
      <c r="U5" s="7"/>
      <c r="V5" s="7"/>
      <c r="W5" s="7"/>
      <c r="X5" s="7"/>
      <c r="Y5" s="7"/>
      <c r="Z5" s="7"/>
      <c r="AA5" s="7"/>
    </row>
    <row r="6" spans="1:27" ht="20.25" x14ac:dyDescent="0.2">
      <c r="A6" s="7"/>
      <c r="B6" s="7"/>
      <c r="C6" s="11"/>
      <c r="D6" s="11"/>
      <c r="E6" s="11"/>
      <c r="F6" s="11"/>
      <c r="G6" s="11"/>
      <c r="H6" s="11"/>
      <c r="I6" s="11"/>
      <c r="J6" s="11"/>
      <c r="K6" s="11"/>
      <c r="L6" s="11"/>
      <c r="M6" s="7"/>
      <c r="N6" s="7"/>
      <c r="O6" s="7"/>
      <c r="P6" s="7"/>
      <c r="Q6" s="7"/>
      <c r="R6" s="7"/>
      <c r="S6" s="7"/>
      <c r="T6" s="7"/>
      <c r="U6" s="7"/>
      <c r="V6" s="7"/>
      <c r="W6" s="7"/>
      <c r="X6" s="7"/>
      <c r="Y6" s="7"/>
      <c r="Z6" s="7"/>
      <c r="AA6" s="7"/>
    </row>
    <row r="7" spans="1:27" ht="20.25" x14ac:dyDescent="0.2">
      <c r="A7" s="7"/>
      <c r="B7" s="7"/>
      <c r="C7" s="11"/>
      <c r="D7" s="11"/>
      <c r="E7" s="11"/>
      <c r="F7" s="11"/>
      <c r="G7" s="11"/>
      <c r="H7" s="11"/>
      <c r="I7" s="11"/>
      <c r="J7" s="11"/>
      <c r="K7" s="11"/>
      <c r="L7" s="11"/>
      <c r="M7" s="7"/>
      <c r="N7" s="7"/>
      <c r="O7" s="7"/>
      <c r="P7" s="7"/>
      <c r="Q7" s="7"/>
      <c r="R7" s="7"/>
      <c r="S7" s="7"/>
      <c r="T7" s="7"/>
      <c r="U7" s="7"/>
      <c r="V7" s="7"/>
      <c r="W7" s="7"/>
      <c r="X7" s="7"/>
      <c r="Y7" s="7"/>
      <c r="Z7" s="7"/>
      <c r="AA7" s="7"/>
    </row>
    <row r="8" spans="1:27" x14ac:dyDescent="0.2">
      <c r="A8" s="7"/>
      <c r="B8" s="12" t="s">
        <v>3</v>
      </c>
      <c r="C8" s="13"/>
      <c r="D8" s="50"/>
      <c r="E8" s="7"/>
      <c r="F8" s="7"/>
      <c r="G8" s="7"/>
      <c r="H8" s="7"/>
      <c r="I8" s="7"/>
      <c r="J8" s="7"/>
      <c r="K8" s="7"/>
      <c r="L8" s="7"/>
      <c r="M8" s="7"/>
      <c r="N8" s="7"/>
      <c r="O8" s="7"/>
      <c r="P8" s="7"/>
      <c r="Q8" s="7"/>
      <c r="R8" s="7"/>
      <c r="S8" s="7"/>
      <c r="T8" s="7"/>
      <c r="U8" s="7"/>
      <c r="V8" s="7"/>
      <c r="W8" s="7"/>
      <c r="X8" s="7"/>
      <c r="Y8" s="7"/>
      <c r="Z8" s="7"/>
      <c r="AA8" s="7"/>
    </row>
    <row r="9" spans="1:27" x14ac:dyDescent="0.2">
      <c r="A9" s="7"/>
      <c r="B9" s="12" t="s">
        <v>4</v>
      </c>
      <c r="C9" s="13"/>
      <c r="D9" s="50"/>
      <c r="E9" s="7"/>
      <c r="F9" s="7"/>
      <c r="G9" s="7"/>
      <c r="H9" s="7"/>
      <c r="I9" s="7"/>
      <c r="J9" s="7"/>
      <c r="K9" s="7"/>
      <c r="L9" s="7"/>
      <c r="M9" s="7"/>
      <c r="N9" s="7"/>
      <c r="O9" s="7"/>
      <c r="P9" s="7"/>
      <c r="Q9" s="7"/>
      <c r="R9" s="7"/>
      <c r="S9" s="7"/>
      <c r="T9" s="7"/>
      <c r="U9" s="7"/>
      <c r="V9" s="7"/>
      <c r="W9" s="7"/>
      <c r="X9" s="7"/>
      <c r="Y9" s="7"/>
      <c r="Z9" s="7"/>
      <c r="AA9" s="7"/>
    </row>
    <row r="10" spans="1:27" x14ac:dyDescent="0.2">
      <c r="A10" s="7"/>
      <c r="B10" s="12" t="s">
        <v>5</v>
      </c>
      <c r="C10" s="13"/>
      <c r="D10" s="50"/>
      <c r="E10" s="7"/>
      <c r="F10" s="7"/>
      <c r="G10" s="7"/>
      <c r="H10" s="7"/>
      <c r="I10" s="7"/>
      <c r="J10" s="7"/>
      <c r="K10" s="7"/>
      <c r="L10" s="7"/>
      <c r="M10" s="7"/>
      <c r="N10" s="7"/>
      <c r="O10" s="7"/>
      <c r="P10" s="7"/>
      <c r="Q10" s="7"/>
      <c r="R10" s="7"/>
      <c r="S10" s="7"/>
      <c r="T10" s="7"/>
      <c r="U10" s="7"/>
      <c r="V10" s="7"/>
      <c r="W10" s="7"/>
      <c r="X10" s="7"/>
      <c r="Y10" s="7"/>
      <c r="Z10" s="7"/>
      <c r="AA10" s="7"/>
    </row>
    <row r="11" spans="1:27"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ht="38.25" customHeight="1" x14ac:dyDescent="0.2">
      <c r="A12" s="7"/>
      <c r="B12" s="14" t="s">
        <v>6</v>
      </c>
      <c r="C12" s="14" t="s">
        <v>7</v>
      </c>
      <c r="D12" s="15" t="s">
        <v>8</v>
      </c>
      <c r="E12" s="14" t="s">
        <v>9</v>
      </c>
      <c r="F12" s="14" t="s">
        <v>10</v>
      </c>
      <c r="G12" s="14" t="s">
        <v>11</v>
      </c>
      <c r="H12" s="14" t="s">
        <v>12</v>
      </c>
      <c r="I12" s="14" t="s">
        <v>13</v>
      </c>
      <c r="J12" s="14" t="s">
        <v>14</v>
      </c>
      <c r="K12" s="14" t="s">
        <v>15</v>
      </c>
      <c r="L12" s="16" t="s">
        <v>16</v>
      </c>
      <c r="M12" s="16" t="s">
        <v>17</v>
      </c>
      <c r="N12" s="14" t="s">
        <v>18</v>
      </c>
      <c r="O12" s="7"/>
      <c r="P12" s="7"/>
      <c r="Q12" s="7"/>
      <c r="R12" s="7"/>
      <c r="S12" s="7"/>
      <c r="T12" s="7"/>
      <c r="U12" s="7"/>
      <c r="V12" s="7"/>
      <c r="W12" s="7"/>
      <c r="X12" s="7"/>
      <c r="Y12" s="7"/>
      <c r="Z12" s="7"/>
      <c r="AA12" s="7"/>
    </row>
    <row r="13" spans="1:27" ht="28.5" customHeight="1" x14ac:dyDescent="0.2">
      <c r="A13" s="7"/>
      <c r="B13" s="28">
        <v>7</v>
      </c>
      <c r="C13" s="28" t="s">
        <v>171</v>
      </c>
      <c r="D13" s="78"/>
      <c r="E13" s="28"/>
      <c r="F13" s="27"/>
      <c r="G13" s="27"/>
      <c r="H13" s="27"/>
      <c r="I13" s="27"/>
      <c r="J13" s="27"/>
      <c r="K13" s="27"/>
      <c r="L13" s="41"/>
      <c r="M13" s="41"/>
      <c r="N13" s="27"/>
      <c r="O13" s="7"/>
      <c r="P13" s="7"/>
      <c r="Q13" s="7"/>
      <c r="R13" s="7"/>
      <c r="S13" s="7"/>
      <c r="T13" s="7"/>
      <c r="U13" s="7"/>
      <c r="V13" s="7"/>
      <c r="W13" s="7"/>
      <c r="X13" s="7"/>
      <c r="Y13" s="7"/>
      <c r="Z13" s="7"/>
      <c r="AA13" s="7"/>
    </row>
    <row r="14" spans="1:27" ht="22.5" customHeight="1" x14ac:dyDescent="0.2">
      <c r="A14" s="7"/>
      <c r="B14" s="120" t="s">
        <v>172</v>
      </c>
      <c r="C14" s="121"/>
      <c r="D14" s="122"/>
      <c r="E14" s="121"/>
      <c r="F14" s="121"/>
      <c r="G14" s="121"/>
      <c r="H14" s="121"/>
      <c r="I14" s="121"/>
      <c r="J14" s="121"/>
      <c r="K14" s="121"/>
      <c r="L14" s="121"/>
      <c r="M14" s="121"/>
      <c r="N14" s="122"/>
      <c r="O14" s="7"/>
      <c r="P14" s="7"/>
      <c r="Q14" s="7"/>
      <c r="R14" s="7"/>
      <c r="S14" s="7"/>
      <c r="T14" s="7"/>
      <c r="U14" s="7"/>
      <c r="V14" s="7"/>
      <c r="W14" s="7"/>
      <c r="X14" s="7"/>
      <c r="Y14" s="7"/>
      <c r="Z14" s="7"/>
      <c r="AA14" s="7"/>
    </row>
    <row r="15" spans="1:27" ht="30" x14ac:dyDescent="0.2">
      <c r="A15" s="7"/>
      <c r="B15" s="100" t="s">
        <v>173</v>
      </c>
      <c r="C15" s="21" t="s">
        <v>174</v>
      </c>
      <c r="D15" s="21"/>
      <c r="E15" s="21"/>
      <c r="F15" s="79"/>
      <c r="G15" s="22"/>
      <c r="H15" s="23">
        <f t="shared" ref="H15:H27" si="0">NETWORKDAYS(I15,J15)</f>
        <v>0</v>
      </c>
      <c r="I15" s="24"/>
      <c r="J15" s="24"/>
      <c r="K15" s="25" t="s">
        <v>44</v>
      </c>
      <c r="L15" s="23">
        <f t="shared" ref="L15:L27" si="1">IF(K15:K19="Terminada",100,0)</f>
        <v>0</v>
      </c>
      <c r="M15" s="91">
        <f>AVERAGE(L15:L27)</f>
        <v>0</v>
      </c>
      <c r="N15" s="22"/>
      <c r="O15" s="7"/>
      <c r="P15" s="7"/>
      <c r="Q15" s="7"/>
      <c r="R15" s="7"/>
      <c r="S15" s="7"/>
      <c r="T15" s="7"/>
      <c r="U15" s="7"/>
      <c r="V15" s="7"/>
      <c r="W15" s="7"/>
      <c r="X15" s="7"/>
      <c r="Y15" s="7"/>
      <c r="Z15" s="7"/>
      <c r="AA15" s="7"/>
    </row>
    <row r="16" spans="1:27" ht="23.25" customHeight="1" x14ac:dyDescent="0.2">
      <c r="A16" s="7"/>
      <c r="B16" s="92"/>
      <c r="C16" s="21" t="s">
        <v>175</v>
      </c>
      <c r="D16" s="21"/>
      <c r="E16" s="21"/>
      <c r="F16" s="22"/>
      <c r="G16" s="22"/>
      <c r="H16" s="23">
        <f t="shared" si="0"/>
        <v>0</v>
      </c>
      <c r="I16" s="24"/>
      <c r="J16" s="24"/>
      <c r="K16" s="25" t="s">
        <v>44</v>
      </c>
      <c r="L16" s="23">
        <f t="shared" si="1"/>
        <v>0</v>
      </c>
      <c r="M16" s="92"/>
      <c r="N16" s="22"/>
      <c r="O16" s="7"/>
      <c r="P16" s="7"/>
      <c r="Q16" s="7"/>
      <c r="R16" s="7"/>
      <c r="S16" s="7"/>
      <c r="T16" s="7"/>
      <c r="U16" s="7"/>
      <c r="V16" s="7"/>
      <c r="W16" s="7"/>
      <c r="X16" s="7"/>
      <c r="Y16" s="7"/>
      <c r="Z16" s="7"/>
      <c r="AA16" s="7"/>
    </row>
    <row r="17" spans="1:27" ht="30" x14ac:dyDescent="0.2">
      <c r="A17" s="7"/>
      <c r="B17" s="92"/>
      <c r="C17" s="21" t="s">
        <v>176</v>
      </c>
      <c r="D17" s="21"/>
      <c r="E17" s="21"/>
      <c r="F17" s="22"/>
      <c r="G17" s="22"/>
      <c r="H17" s="23">
        <f t="shared" si="0"/>
        <v>0</v>
      </c>
      <c r="I17" s="24"/>
      <c r="J17" s="24"/>
      <c r="K17" s="25" t="s">
        <v>44</v>
      </c>
      <c r="L17" s="23">
        <f t="shared" si="1"/>
        <v>0</v>
      </c>
      <c r="M17" s="92"/>
      <c r="N17" s="22"/>
      <c r="O17" s="7"/>
      <c r="P17" s="7"/>
      <c r="Q17" s="7"/>
      <c r="R17" s="7"/>
      <c r="S17" s="7"/>
      <c r="T17" s="7"/>
      <c r="U17" s="7"/>
      <c r="V17" s="7"/>
      <c r="W17" s="7"/>
      <c r="X17" s="7"/>
      <c r="Y17" s="7"/>
      <c r="Z17" s="7"/>
      <c r="AA17" s="7"/>
    </row>
    <row r="18" spans="1:27" ht="171.75" customHeight="1" x14ac:dyDescent="0.2">
      <c r="A18" s="7"/>
      <c r="B18" s="92"/>
      <c r="C18" s="21" t="s">
        <v>177</v>
      </c>
      <c r="D18" s="21"/>
      <c r="E18" s="21"/>
      <c r="F18" s="22"/>
      <c r="G18" s="22"/>
      <c r="H18" s="23">
        <f t="shared" si="0"/>
        <v>0</v>
      </c>
      <c r="I18" s="24"/>
      <c r="J18" s="24"/>
      <c r="K18" s="25" t="s">
        <v>44</v>
      </c>
      <c r="L18" s="23">
        <f t="shared" si="1"/>
        <v>0</v>
      </c>
      <c r="M18" s="92"/>
      <c r="N18" s="22"/>
      <c r="O18" s="7"/>
      <c r="P18" s="7"/>
      <c r="Q18" s="7"/>
      <c r="R18" s="7"/>
      <c r="S18" s="7"/>
      <c r="T18" s="7"/>
      <c r="U18" s="7"/>
      <c r="V18" s="7"/>
      <c r="W18" s="7"/>
      <c r="X18" s="7"/>
      <c r="Y18" s="7"/>
      <c r="Z18" s="7"/>
      <c r="AA18" s="7"/>
    </row>
    <row r="19" spans="1:27" ht="67.5" customHeight="1" x14ac:dyDescent="0.2">
      <c r="A19" s="7"/>
      <c r="B19" s="93"/>
      <c r="C19" s="21" t="s">
        <v>178</v>
      </c>
      <c r="D19" s="21"/>
      <c r="E19" s="21"/>
      <c r="F19" s="22"/>
      <c r="G19" s="22"/>
      <c r="H19" s="23">
        <f t="shared" si="0"/>
        <v>0</v>
      </c>
      <c r="I19" s="24"/>
      <c r="J19" s="24"/>
      <c r="K19" s="25" t="s">
        <v>44</v>
      </c>
      <c r="L19" s="23">
        <f t="shared" si="1"/>
        <v>0</v>
      </c>
      <c r="M19" s="92"/>
      <c r="N19" s="22"/>
      <c r="O19" s="7"/>
      <c r="P19" s="7"/>
      <c r="Q19" s="7"/>
      <c r="R19" s="7"/>
      <c r="S19" s="7"/>
      <c r="T19" s="7"/>
      <c r="U19" s="7"/>
      <c r="V19" s="7"/>
      <c r="W19" s="7"/>
      <c r="X19" s="7"/>
      <c r="Y19" s="7"/>
      <c r="Z19" s="7"/>
      <c r="AA19" s="7"/>
    </row>
    <row r="20" spans="1:27" ht="44.25" customHeight="1" x14ac:dyDescent="0.2">
      <c r="A20" s="7"/>
      <c r="B20" s="23" t="s">
        <v>179</v>
      </c>
      <c r="C20" s="21" t="s">
        <v>180</v>
      </c>
      <c r="D20" s="21"/>
      <c r="E20" s="21"/>
      <c r="F20" s="22"/>
      <c r="G20" s="22"/>
      <c r="H20" s="23">
        <f t="shared" si="0"/>
        <v>0</v>
      </c>
      <c r="I20" s="24"/>
      <c r="J20" s="24"/>
      <c r="K20" s="25" t="s">
        <v>44</v>
      </c>
      <c r="L20" s="23">
        <f t="shared" si="1"/>
        <v>0</v>
      </c>
      <c r="M20" s="92"/>
      <c r="N20" s="22"/>
      <c r="O20" s="7"/>
      <c r="P20" s="7"/>
      <c r="Q20" s="7"/>
      <c r="R20" s="7"/>
      <c r="S20" s="7"/>
      <c r="T20" s="7"/>
      <c r="U20" s="7"/>
      <c r="V20" s="7"/>
      <c r="W20" s="7"/>
      <c r="X20" s="7"/>
      <c r="Y20" s="7"/>
      <c r="Z20" s="7"/>
      <c r="AA20" s="7"/>
    </row>
    <row r="21" spans="1:27" ht="130.5" customHeight="1" x14ac:dyDescent="0.2">
      <c r="A21" s="7"/>
      <c r="B21" s="23" t="s">
        <v>181</v>
      </c>
      <c r="C21" s="21" t="s">
        <v>182</v>
      </c>
      <c r="D21" s="21"/>
      <c r="E21" s="21"/>
      <c r="F21" s="22"/>
      <c r="G21" s="22"/>
      <c r="H21" s="23">
        <f t="shared" si="0"/>
        <v>0</v>
      </c>
      <c r="I21" s="24"/>
      <c r="J21" s="24"/>
      <c r="K21" s="25" t="s">
        <v>44</v>
      </c>
      <c r="L21" s="23">
        <f t="shared" si="1"/>
        <v>0</v>
      </c>
      <c r="M21" s="92"/>
      <c r="N21" s="22"/>
      <c r="O21" s="7"/>
      <c r="P21" s="7"/>
      <c r="Q21" s="7"/>
      <c r="R21" s="7"/>
      <c r="S21" s="7"/>
      <c r="T21" s="7"/>
      <c r="U21" s="7"/>
      <c r="V21" s="7"/>
      <c r="W21" s="7"/>
      <c r="X21" s="7"/>
      <c r="Y21" s="7"/>
      <c r="Z21" s="7"/>
      <c r="AA21" s="7"/>
    </row>
    <row r="22" spans="1:27" ht="75" x14ac:dyDescent="0.2">
      <c r="A22" s="7"/>
      <c r="B22" s="23" t="s">
        <v>183</v>
      </c>
      <c r="C22" s="21" t="s">
        <v>184</v>
      </c>
      <c r="D22" s="21"/>
      <c r="E22" s="21"/>
      <c r="F22" s="22"/>
      <c r="G22" s="22"/>
      <c r="H22" s="23">
        <f t="shared" si="0"/>
        <v>0</v>
      </c>
      <c r="I22" s="24"/>
      <c r="J22" s="24"/>
      <c r="K22" s="25" t="s">
        <v>44</v>
      </c>
      <c r="L22" s="23">
        <f>IF(K22:K27="Terminada",100,0)</f>
        <v>0</v>
      </c>
      <c r="M22" s="92"/>
      <c r="N22" s="22"/>
      <c r="O22" s="7"/>
      <c r="P22" s="7"/>
      <c r="Q22" s="7"/>
      <c r="R22" s="7"/>
      <c r="S22" s="7"/>
      <c r="T22" s="7"/>
      <c r="U22" s="7"/>
      <c r="V22" s="7"/>
      <c r="W22" s="7"/>
      <c r="X22" s="7"/>
      <c r="Y22" s="7"/>
      <c r="Z22" s="7"/>
      <c r="AA22" s="7"/>
    </row>
    <row r="23" spans="1:27" ht="38.25" customHeight="1" x14ac:dyDescent="0.2">
      <c r="A23" s="7"/>
      <c r="B23" s="23" t="s">
        <v>185</v>
      </c>
      <c r="C23" s="21" t="s">
        <v>186</v>
      </c>
      <c r="D23" s="21"/>
      <c r="E23" s="21"/>
      <c r="F23" s="22"/>
      <c r="G23" s="22"/>
      <c r="H23" s="23">
        <f t="shared" si="0"/>
        <v>0</v>
      </c>
      <c r="I23" s="24"/>
      <c r="J23" s="24"/>
      <c r="K23" s="25" t="s">
        <v>44</v>
      </c>
      <c r="L23" s="23">
        <f>IF(K23:K28="Terminada",100,0)</f>
        <v>0</v>
      </c>
      <c r="M23" s="92"/>
      <c r="N23" s="22"/>
      <c r="O23" s="7"/>
      <c r="P23" s="7"/>
      <c r="Q23" s="7"/>
      <c r="R23" s="7"/>
      <c r="S23" s="7"/>
      <c r="T23" s="7"/>
      <c r="U23" s="7"/>
      <c r="V23" s="7"/>
      <c r="W23" s="7"/>
      <c r="X23" s="7"/>
      <c r="Y23" s="7"/>
      <c r="Z23" s="7"/>
      <c r="AA23" s="7"/>
    </row>
    <row r="24" spans="1:27" ht="57.75" customHeight="1" x14ac:dyDescent="0.2">
      <c r="A24" s="7"/>
      <c r="B24" s="23" t="s">
        <v>187</v>
      </c>
      <c r="C24" s="21" t="s">
        <v>188</v>
      </c>
      <c r="D24" s="21"/>
      <c r="E24" s="21"/>
      <c r="F24" s="22"/>
      <c r="G24" s="22"/>
      <c r="H24" s="23">
        <f t="shared" si="0"/>
        <v>0</v>
      </c>
      <c r="I24" s="24"/>
      <c r="J24" s="24"/>
      <c r="K24" s="25" t="s">
        <v>44</v>
      </c>
      <c r="L24" s="23">
        <f>IF(K24:K29="Terminada",100,0)</f>
        <v>0</v>
      </c>
      <c r="M24" s="92"/>
      <c r="N24" s="22"/>
      <c r="O24" s="7"/>
      <c r="P24" s="7"/>
      <c r="Q24" s="7"/>
      <c r="R24" s="7"/>
      <c r="S24" s="7"/>
      <c r="T24" s="7"/>
      <c r="U24" s="7"/>
      <c r="V24" s="7"/>
      <c r="W24" s="7"/>
      <c r="X24" s="7"/>
      <c r="Y24" s="7"/>
      <c r="Z24" s="7"/>
      <c r="AA24" s="7"/>
    </row>
    <row r="25" spans="1:27" ht="135" x14ac:dyDescent="0.2">
      <c r="A25" s="7"/>
      <c r="B25" s="91" t="s">
        <v>189</v>
      </c>
      <c r="C25" s="100" t="s">
        <v>190</v>
      </c>
      <c r="D25" s="21" t="s">
        <v>555</v>
      </c>
      <c r="E25" s="21"/>
      <c r="F25" s="79" t="s">
        <v>556</v>
      </c>
      <c r="G25" s="91"/>
      <c r="H25" s="91">
        <f t="shared" si="0"/>
        <v>0</v>
      </c>
      <c r="I25" s="109"/>
      <c r="J25" s="109"/>
      <c r="K25" s="25" t="s">
        <v>44</v>
      </c>
      <c r="L25" s="91">
        <f>IF(K25:K30="Terminada",100,0)</f>
        <v>0</v>
      </c>
      <c r="M25" s="92"/>
      <c r="N25" s="91"/>
      <c r="O25" s="7"/>
      <c r="P25" s="7"/>
      <c r="Q25" s="7"/>
      <c r="R25" s="7"/>
      <c r="S25" s="7"/>
      <c r="T25" s="7"/>
      <c r="U25" s="7"/>
      <c r="V25" s="7"/>
      <c r="W25" s="7"/>
      <c r="X25" s="7"/>
      <c r="Y25" s="7"/>
      <c r="Z25" s="7"/>
      <c r="AA25" s="7"/>
    </row>
    <row r="26" spans="1:27" ht="135" x14ac:dyDescent="0.2">
      <c r="A26" s="7"/>
      <c r="B26" s="111"/>
      <c r="C26" s="115"/>
      <c r="D26" s="21" t="s">
        <v>557</v>
      </c>
      <c r="E26" s="21"/>
      <c r="F26" s="81" t="s">
        <v>559</v>
      </c>
      <c r="G26" s="111"/>
      <c r="H26" s="111"/>
      <c r="I26" s="110"/>
      <c r="J26" s="110"/>
      <c r="K26" s="25" t="s">
        <v>44</v>
      </c>
      <c r="L26" s="111"/>
      <c r="M26" s="114"/>
      <c r="N26" s="111"/>
      <c r="O26" s="7"/>
      <c r="P26" s="7"/>
      <c r="Q26" s="7"/>
      <c r="R26" s="7"/>
      <c r="S26" s="7"/>
      <c r="T26" s="7"/>
      <c r="U26" s="7"/>
      <c r="V26" s="7"/>
      <c r="W26" s="7"/>
      <c r="X26" s="7"/>
      <c r="Y26" s="7"/>
      <c r="Z26" s="7"/>
      <c r="AA26" s="7"/>
    </row>
    <row r="27" spans="1:27" ht="60" x14ac:dyDescent="0.2">
      <c r="A27" s="7"/>
      <c r="B27" s="23" t="s">
        <v>191</v>
      </c>
      <c r="C27" s="21" t="s">
        <v>192</v>
      </c>
      <c r="D27" s="21"/>
      <c r="E27" s="21"/>
      <c r="F27" s="22"/>
      <c r="G27" s="22"/>
      <c r="H27" s="23">
        <f t="shared" si="0"/>
        <v>0</v>
      </c>
      <c r="I27" s="24"/>
      <c r="J27" s="24"/>
      <c r="K27" s="25" t="s">
        <v>44</v>
      </c>
      <c r="L27" s="23">
        <f t="shared" si="1"/>
        <v>0</v>
      </c>
      <c r="M27" s="92"/>
      <c r="N27" s="22"/>
      <c r="O27" s="7"/>
      <c r="P27" s="7"/>
      <c r="Q27" s="7"/>
      <c r="R27" s="7"/>
      <c r="S27" s="7"/>
      <c r="T27" s="7"/>
      <c r="U27" s="7"/>
      <c r="V27" s="7"/>
      <c r="W27" s="7"/>
      <c r="X27" s="7"/>
      <c r="Y27" s="7"/>
      <c r="Z27" s="7"/>
      <c r="AA27" s="7"/>
    </row>
    <row r="28" spans="1:27" ht="17.25" customHeight="1" x14ac:dyDescent="0.2">
      <c r="A28" s="7"/>
      <c r="B28" s="27" t="s">
        <v>193</v>
      </c>
      <c r="C28" s="29" t="s">
        <v>194</v>
      </c>
      <c r="D28" s="51"/>
      <c r="E28" s="29"/>
      <c r="F28" s="29"/>
      <c r="G28" s="29"/>
      <c r="H28" s="29"/>
      <c r="I28" s="29"/>
      <c r="J28" s="29"/>
      <c r="K28" s="29"/>
      <c r="L28" s="29"/>
      <c r="M28" s="29"/>
      <c r="N28" s="29"/>
      <c r="O28" s="7"/>
      <c r="P28" s="7"/>
      <c r="Q28" s="7"/>
      <c r="R28" s="7"/>
      <c r="S28" s="7"/>
      <c r="T28" s="7"/>
      <c r="U28" s="7"/>
      <c r="V28" s="7"/>
      <c r="W28" s="7"/>
      <c r="X28" s="7"/>
      <c r="Y28" s="7"/>
      <c r="Z28" s="7"/>
      <c r="AA28" s="7"/>
    </row>
    <row r="29" spans="1:27" ht="15.75" customHeight="1" x14ac:dyDescent="0.2">
      <c r="A29" s="7"/>
      <c r="B29" s="27" t="s">
        <v>195</v>
      </c>
      <c r="C29" s="29" t="s">
        <v>196</v>
      </c>
      <c r="D29" s="51"/>
      <c r="E29" s="29"/>
      <c r="F29" s="29"/>
      <c r="G29" s="29"/>
      <c r="H29" s="29"/>
      <c r="I29" s="29"/>
      <c r="J29" s="29"/>
      <c r="K29" s="29"/>
      <c r="L29" s="29"/>
      <c r="M29" s="29"/>
      <c r="N29" s="29"/>
      <c r="O29" s="7"/>
      <c r="P29" s="7"/>
      <c r="Q29" s="7"/>
      <c r="R29" s="7"/>
      <c r="S29" s="7"/>
      <c r="T29" s="7"/>
      <c r="U29" s="7"/>
      <c r="V29" s="7"/>
      <c r="W29" s="7"/>
      <c r="X29" s="7"/>
      <c r="Y29" s="7"/>
      <c r="Z29" s="7"/>
      <c r="AA29" s="7"/>
    </row>
    <row r="30" spans="1:27" ht="105" x14ac:dyDescent="0.2">
      <c r="A30" s="7"/>
      <c r="B30" s="20" t="s">
        <v>197</v>
      </c>
      <c r="C30" s="21" t="s">
        <v>198</v>
      </c>
      <c r="D30" s="21"/>
      <c r="E30" s="21"/>
      <c r="F30" s="36"/>
      <c r="G30" s="36"/>
      <c r="H30" s="23">
        <f t="shared" ref="H30:H36" si="2">NETWORKDAYS(I30,J30)</f>
        <v>0</v>
      </c>
      <c r="I30" s="24"/>
      <c r="J30" s="24"/>
      <c r="K30" s="25" t="s">
        <v>44</v>
      </c>
      <c r="L30" s="23">
        <f t="shared" ref="L30:L36" si="3">IF(K30:K34="Terminada",100,0)</f>
        <v>0</v>
      </c>
      <c r="M30" s="118">
        <f>AVERAGE(L30:L36)</f>
        <v>0</v>
      </c>
      <c r="N30" s="36"/>
      <c r="O30" s="7"/>
      <c r="P30" s="7"/>
      <c r="Q30" s="7"/>
      <c r="R30" s="7"/>
      <c r="S30" s="7"/>
      <c r="T30" s="7"/>
      <c r="U30" s="7"/>
      <c r="V30" s="7"/>
      <c r="W30" s="7"/>
      <c r="X30" s="7"/>
      <c r="Y30" s="7"/>
      <c r="Z30" s="7"/>
      <c r="AA30" s="7"/>
    </row>
    <row r="31" spans="1:27" ht="60" x14ac:dyDescent="0.2">
      <c r="A31" s="7"/>
      <c r="B31" s="20" t="s">
        <v>199</v>
      </c>
      <c r="C31" s="21" t="s">
        <v>200</v>
      </c>
      <c r="D31" s="21"/>
      <c r="E31" s="21"/>
      <c r="F31" s="36"/>
      <c r="G31" s="36"/>
      <c r="H31" s="23">
        <f t="shared" si="2"/>
        <v>0</v>
      </c>
      <c r="I31" s="24"/>
      <c r="J31" s="24"/>
      <c r="K31" s="25" t="s">
        <v>44</v>
      </c>
      <c r="L31" s="23">
        <f t="shared" si="3"/>
        <v>0</v>
      </c>
      <c r="M31" s="92"/>
      <c r="N31" s="36"/>
      <c r="O31" s="7"/>
      <c r="P31" s="7"/>
      <c r="Q31" s="7"/>
      <c r="R31" s="7"/>
      <c r="S31" s="7"/>
      <c r="T31" s="7"/>
      <c r="U31" s="7"/>
      <c r="V31" s="7"/>
      <c r="W31" s="7"/>
      <c r="X31" s="7"/>
      <c r="Y31" s="7"/>
      <c r="Z31" s="7"/>
      <c r="AA31" s="7"/>
    </row>
    <row r="32" spans="1:27" ht="165" x14ac:dyDescent="0.2">
      <c r="A32" s="7"/>
      <c r="B32" s="20" t="s">
        <v>201</v>
      </c>
      <c r="C32" s="21" t="s">
        <v>202</v>
      </c>
      <c r="D32" s="21"/>
      <c r="E32" s="21"/>
      <c r="F32" s="36"/>
      <c r="G32" s="36"/>
      <c r="H32" s="23">
        <f t="shared" si="2"/>
        <v>0</v>
      </c>
      <c r="I32" s="24"/>
      <c r="J32" s="24"/>
      <c r="K32" s="25" t="s">
        <v>44</v>
      </c>
      <c r="L32" s="23">
        <f t="shared" si="3"/>
        <v>0</v>
      </c>
      <c r="M32" s="92"/>
      <c r="N32" s="36"/>
      <c r="O32" s="7"/>
      <c r="P32" s="7"/>
      <c r="Q32" s="7"/>
      <c r="R32" s="7"/>
      <c r="S32" s="7"/>
      <c r="T32" s="7"/>
      <c r="U32" s="7"/>
      <c r="V32" s="7"/>
      <c r="W32" s="7"/>
      <c r="X32" s="7"/>
      <c r="Y32" s="7"/>
      <c r="Z32" s="7"/>
      <c r="AA32" s="7"/>
    </row>
    <row r="33" spans="1:27" ht="105" x14ac:dyDescent="0.2">
      <c r="A33" s="7"/>
      <c r="B33" s="20" t="s">
        <v>203</v>
      </c>
      <c r="C33" s="21" t="s">
        <v>204</v>
      </c>
      <c r="D33" s="21"/>
      <c r="E33" s="21"/>
      <c r="F33" s="36"/>
      <c r="G33" s="36"/>
      <c r="H33" s="23">
        <f t="shared" si="2"/>
        <v>0</v>
      </c>
      <c r="I33" s="24"/>
      <c r="J33" s="24"/>
      <c r="K33" s="25" t="s">
        <v>44</v>
      </c>
      <c r="L33" s="23">
        <f t="shared" si="3"/>
        <v>0</v>
      </c>
      <c r="M33" s="92"/>
      <c r="N33" s="36"/>
      <c r="O33" s="7"/>
      <c r="P33" s="7"/>
      <c r="Q33" s="7"/>
      <c r="R33" s="7"/>
      <c r="S33" s="7"/>
      <c r="T33" s="7"/>
      <c r="U33" s="7"/>
      <c r="V33" s="7"/>
      <c r="W33" s="7"/>
      <c r="X33" s="7"/>
      <c r="Y33" s="7"/>
      <c r="Z33" s="7"/>
      <c r="AA33" s="7"/>
    </row>
    <row r="34" spans="1:27" ht="75" x14ac:dyDescent="0.2">
      <c r="A34" s="7"/>
      <c r="B34" s="20" t="s">
        <v>205</v>
      </c>
      <c r="C34" s="21" t="s">
        <v>206</v>
      </c>
      <c r="D34" s="21"/>
      <c r="E34" s="21"/>
      <c r="F34" s="36"/>
      <c r="G34" s="36"/>
      <c r="H34" s="23">
        <f t="shared" si="2"/>
        <v>0</v>
      </c>
      <c r="I34" s="24"/>
      <c r="J34" s="24"/>
      <c r="K34" s="25" t="s">
        <v>44</v>
      </c>
      <c r="L34" s="23">
        <f t="shared" si="3"/>
        <v>0</v>
      </c>
      <c r="M34" s="92"/>
      <c r="N34" s="36"/>
      <c r="O34" s="7"/>
      <c r="P34" s="7"/>
      <c r="Q34" s="7"/>
      <c r="R34" s="7"/>
      <c r="S34" s="7"/>
      <c r="T34" s="7"/>
      <c r="U34" s="7"/>
      <c r="V34" s="7"/>
      <c r="W34" s="7"/>
      <c r="X34" s="7"/>
      <c r="Y34" s="7"/>
      <c r="Z34" s="7"/>
      <c r="AA34" s="7"/>
    </row>
    <row r="35" spans="1:27" ht="90" x14ac:dyDescent="0.2">
      <c r="A35" s="7"/>
      <c r="B35" s="20" t="s">
        <v>207</v>
      </c>
      <c r="C35" s="21" t="s">
        <v>208</v>
      </c>
      <c r="D35" s="21"/>
      <c r="E35" s="21"/>
      <c r="F35" s="36"/>
      <c r="G35" s="36"/>
      <c r="H35" s="23">
        <f t="shared" si="2"/>
        <v>0</v>
      </c>
      <c r="I35" s="24"/>
      <c r="J35" s="24"/>
      <c r="K35" s="25" t="s">
        <v>44</v>
      </c>
      <c r="L35" s="23">
        <f t="shared" si="3"/>
        <v>0</v>
      </c>
      <c r="M35" s="92"/>
      <c r="N35" s="36"/>
      <c r="O35" s="7"/>
      <c r="P35" s="7"/>
      <c r="Q35" s="7"/>
      <c r="R35" s="7"/>
      <c r="S35" s="7"/>
      <c r="T35" s="7"/>
      <c r="U35" s="7"/>
      <c r="V35" s="7"/>
      <c r="W35" s="7"/>
      <c r="X35" s="7"/>
      <c r="Y35" s="7"/>
      <c r="Z35" s="7"/>
      <c r="AA35" s="7"/>
    </row>
    <row r="36" spans="1:27" ht="75" x14ac:dyDescent="0.2">
      <c r="A36" s="7"/>
      <c r="B36" s="20" t="s">
        <v>209</v>
      </c>
      <c r="C36" s="21" t="s">
        <v>210</v>
      </c>
      <c r="D36" s="21"/>
      <c r="E36" s="21"/>
      <c r="F36" s="36"/>
      <c r="G36" s="36"/>
      <c r="H36" s="23">
        <f t="shared" si="2"/>
        <v>0</v>
      </c>
      <c r="I36" s="24"/>
      <c r="J36" s="24"/>
      <c r="K36" s="25" t="s">
        <v>44</v>
      </c>
      <c r="L36" s="23">
        <f t="shared" si="3"/>
        <v>0</v>
      </c>
      <c r="M36" s="92"/>
      <c r="N36" s="36"/>
      <c r="O36" s="7"/>
      <c r="P36" s="7"/>
      <c r="Q36" s="7"/>
      <c r="R36" s="7"/>
      <c r="S36" s="7"/>
      <c r="T36" s="7"/>
      <c r="U36" s="7"/>
      <c r="V36" s="7"/>
      <c r="W36" s="7"/>
      <c r="X36" s="7"/>
      <c r="Y36" s="7"/>
      <c r="Z36" s="7"/>
      <c r="AA36" s="7"/>
    </row>
    <row r="37" spans="1:27" ht="15" customHeight="1" x14ac:dyDescent="0.2">
      <c r="A37" s="7"/>
      <c r="B37" s="27" t="s">
        <v>211</v>
      </c>
      <c r="C37" s="29" t="s">
        <v>212</v>
      </c>
      <c r="D37" s="51"/>
      <c r="E37" s="29"/>
      <c r="F37" s="29"/>
      <c r="G37" s="29"/>
      <c r="H37" s="29"/>
      <c r="I37" s="29"/>
      <c r="J37" s="29"/>
      <c r="K37" s="29"/>
      <c r="L37" s="29"/>
      <c r="M37" s="29"/>
      <c r="N37" s="29"/>
      <c r="O37" s="7"/>
      <c r="P37" s="7"/>
      <c r="Q37" s="7"/>
      <c r="R37" s="7"/>
      <c r="S37" s="7"/>
      <c r="T37" s="7"/>
      <c r="U37" s="7"/>
      <c r="V37" s="7"/>
      <c r="W37" s="7"/>
      <c r="X37" s="7"/>
      <c r="Y37" s="7"/>
      <c r="Z37" s="7"/>
      <c r="AA37" s="7"/>
    </row>
    <row r="38" spans="1:27" ht="323.25" customHeight="1" x14ac:dyDescent="0.2">
      <c r="A38" s="7"/>
      <c r="B38" s="20" t="s">
        <v>213</v>
      </c>
      <c r="C38" s="21" t="s">
        <v>214</v>
      </c>
      <c r="D38" s="21"/>
      <c r="E38" s="21"/>
      <c r="F38" s="36"/>
      <c r="G38" s="36"/>
      <c r="H38" s="23">
        <f t="shared" ref="H38:H45" si="4">NETWORKDAYS(I38,J38)</f>
        <v>0</v>
      </c>
      <c r="I38" s="24"/>
      <c r="J38" s="24"/>
      <c r="K38" s="25" t="s">
        <v>44</v>
      </c>
      <c r="L38" s="23">
        <f t="shared" ref="L38:L45" si="5">IF(K38:K42="Terminada",100,0)</f>
        <v>0</v>
      </c>
      <c r="M38" s="100">
        <f>AVERAGE(L38:L45)</f>
        <v>0</v>
      </c>
      <c r="N38" s="36"/>
      <c r="O38" s="7"/>
      <c r="P38" s="7"/>
      <c r="Q38" s="7"/>
      <c r="R38" s="7"/>
      <c r="S38" s="7"/>
      <c r="T38" s="7"/>
      <c r="U38" s="7"/>
      <c r="V38" s="7"/>
      <c r="W38" s="7"/>
      <c r="X38" s="7"/>
      <c r="Y38" s="7"/>
      <c r="Z38" s="7"/>
      <c r="AA38" s="7"/>
    </row>
    <row r="39" spans="1:27" ht="15.75" customHeight="1" x14ac:dyDescent="0.2">
      <c r="A39" s="7"/>
      <c r="B39" s="20" t="s">
        <v>215</v>
      </c>
      <c r="C39" s="21" t="s">
        <v>216</v>
      </c>
      <c r="D39" s="21"/>
      <c r="E39" s="21"/>
      <c r="F39" s="36"/>
      <c r="G39" s="36"/>
      <c r="H39" s="23">
        <f t="shared" si="4"/>
        <v>0</v>
      </c>
      <c r="I39" s="24"/>
      <c r="J39" s="24"/>
      <c r="K39" s="25" t="s">
        <v>44</v>
      </c>
      <c r="L39" s="23">
        <f t="shared" si="5"/>
        <v>0</v>
      </c>
      <c r="M39" s="92"/>
      <c r="N39" s="36"/>
      <c r="O39" s="7"/>
      <c r="P39" s="7"/>
      <c r="Q39" s="7"/>
      <c r="R39" s="7"/>
      <c r="S39" s="7"/>
      <c r="T39" s="7"/>
      <c r="U39" s="7"/>
      <c r="V39" s="7"/>
      <c r="W39" s="7"/>
      <c r="X39" s="7"/>
      <c r="Y39" s="7"/>
      <c r="Z39" s="7"/>
      <c r="AA39" s="7"/>
    </row>
    <row r="40" spans="1:27" ht="15.75" customHeight="1" x14ac:dyDescent="0.2">
      <c r="A40" s="7"/>
      <c r="B40" s="20" t="s">
        <v>217</v>
      </c>
      <c r="C40" s="21" t="s">
        <v>218</v>
      </c>
      <c r="D40" s="21"/>
      <c r="E40" s="21"/>
      <c r="F40" s="36"/>
      <c r="G40" s="36"/>
      <c r="H40" s="23">
        <f t="shared" si="4"/>
        <v>0</v>
      </c>
      <c r="I40" s="24"/>
      <c r="J40" s="24"/>
      <c r="K40" s="25" t="s">
        <v>44</v>
      </c>
      <c r="L40" s="23">
        <f t="shared" si="5"/>
        <v>0</v>
      </c>
      <c r="M40" s="92"/>
      <c r="N40" s="36"/>
      <c r="O40" s="7"/>
      <c r="P40" s="7"/>
      <c r="Q40" s="7"/>
      <c r="R40" s="7"/>
      <c r="S40" s="7"/>
      <c r="T40" s="7"/>
      <c r="U40" s="7"/>
      <c r="V40" s="7"/>
      <c r="W40" s="7"/>
      <c r="X40" s="7"/>
      <c r="Y40" s="7"/>
      <c r="Z40" s="7"/>
      <c r="AA40" s="7"/>
    </row>
    <row r="41" spans="1:27" ht="32.25" customHeight="1" x14ac:dyDescent="0.2">
      <c r="A41" s="7"/>
      <c r="B41" s="100" t="s">
        <v>219</v>
      </c>
      <c r="C41" s="21" t="s">
        <v>220</v>
      </c>
      <c r="D41" s="21"/>
      <c r="E41" s="21"/>
      <c r="F41" s="36"/>
      <c r="G41" s="36"/>
      <c r="H41" s="23">
        <f t="shared" si="4"/>
        <v>0</v>
      </c>
      <c r="I41" s="24"/>
      <c r="J41" s="24"/>
      <c r="K41" s="25" t="s">
        <v>44</v>
      </c>
      <c r="L41" s="23">
        <f t="shared" si="5"/>
        <v>0</v>
      </c>
      <c r="M41" s="92"/>
      <c r="N41" s="36"/>
      <c r="O41" s="7"/>
      <c r="P41" s="7"/>
      <c r="Q41" s="7"/>
      <c r="R41" s="7"/>
      <c r="S41" s="7"/>
      <c r="T41" s="7"/>
      <c r="U41" s="7"/>
      <c r="V41" s="7"/>
      <c r="W41" s="7"/>
      <c r="X41" s="7"/>
      <c r="Y41" s="7"/>
      <c r="Z41" s="7"/>
      <c r="AA41" s="7"/>
    </row>
    <row r="42" spans="1:27" ht="24.75" customHeight="1" x14ac:dyDescent="0.2">
      <c r="A42" s="7"/>
      <c r="B42" s="92"/>
      <c r="C42" s="21" t="s">
        <v>221</v>
      </c>
      <c r="D42" s="21"/>
      <c r="E42" s="21"/>
      <c r="F42" s="36"/>
      <c r="G42" s="36"/>
      <c r="H42" s="23">
        <f t="shared" si="4"/>
        <v>0</v>
      </c>
      <c r="I42" s="24"/>
      <c r="J42" s="24"/>
      <c r="K42" s="25" t="s">
        <v>44</v>
      </c>
      <c r="L42" s="23">
        <f t="shared" si="5"/>
        <v>0</v>
      </c>
      <c r="M42" s="92"/>
      <c r="N42" s="36"/>
      <c r="O42" s="7"/>
      <c r="P42" s="7"/>
      <c r="Q42" s="7"/>
      <c r="R42" s="7"/>
      <c r="S42" s="7"/>
      <c r="T42" s="7"/>
      <c r="U42" s="7"/>
      <c r="V42" s="7"/>
      <c r="W42" s="7"/>
      <c r="X42" s="7"/>
      <c r="Y42" s="7"/>
      <c r="Z42" s="7"/>
      <c r="AA42" s="7"/>
    </row>
    <row r="43" spans="1:27" ht="24.75" customHeight="1" x14ac:dyDescent="0.2">
      <c r="A43" s="7"/>
      <c r="B43" s="92"/>
      <c r="C43" s="21" t="s">
        <v>222</v>
      </c>
      <c r="D43" s="21"/>
      <c r="E43" s="21"/>
      <c r="F43" s="36"/>
      <c r="G43" s="36"/>
      <c r="H43" s="23">
        <f t="shared" si="4"/>
        <v>0</v>
      </c>
      <c r="I43" s="24"/>
      <c r="J43" s="24"/>
      <c r="K43" s="25" t="s">
        <v>44</v>
      </c>
      <c r="L43" s="23">
        <f t="shared" si="5"/>
        <v>0</v>
      </c>
      <c r="M43" s="92"/>
      <c r="N43" s="36"/>
      <c r="O43" s="7"/>
      <c r="P43" s="7"/>
      <c r="Q43" s="7"/>
      <c r="R43" s="7"/>
      <c r="S43" s="7"/>
      <c r="T43" s="7"/>
      <c r="U43" s="7"/>
      <c r="V43" s="7"/>
      <c r="W43" s="7"/>
      <c r="X43" s="7"/>
      <c r="Y43" s="7"/>
      <c r="Z43" s="7"/>
      <c r="AA43" s="7"/>
    </row>
    <row r="44" spans="1:27" ht="24.75" customHeight="1" x14ac:dyDescent="0.2">
      <c r="A44" s="7"/>
      <c r="B44" s="92"/>
      <c r="C44" s="21" t="s">
        <v>223</v>
      </c>
      <c r="D44" s="21"/>
      <c r="E44" s="21"/>
      <c r="F44" s="36"/>
      <c r="G44" s="36"/>
      <c r="H44" s="23">
        <f t="shared" si="4"/>
        <v>0</v>
      </c>
      <c r="I44" s="24"/>
      <c r="J44" s="24"/>
      <c r="K44" s="25" t="s">
        <v>44</v>
      </c>
      <c r="L44" s="23">
        <f t="shared" si="5"/>
        <v>0</v>
      </c>
      <c r="M44" s="92"/>
      <c r="N44" s="36"/>
      <c r="O44" s="7"/>
      <c r="P44" s="7"/>
      <c r="Q44" s="7"/>
      <c r="R44" s="7"/>
      <c r="S44" s="7"/>
      <c r="T44" s="7"/>
      <c r="U44" s="7"/>
      <c r="V44" s="7"/>
      <c r="W44" s="7"/>
      <c r="X44" s="7"/>
      <c r="Y44" s="7"/>
      <c r="Z44" s="7"/>
      <c r="AA44" s="7"/>
    </row>
    <row r="45" spans="1:27" ht="42" customHeight="1" x14ac:dyDescent="0.2">
      <c r="A45" s="7"/>
      <c r="B45" s="93"/>
      <c r="C45" s="21" t="s">
        <v>224</v>
      </c>
      <c r="D45" s="21"/>
      <c r="E45" s="21"/>
      <c r="F45" s="36"/>
      <c r="G45" s="36"/>
      <c r="H45" s="23">
        <f t="shared" si="4"/>
        <v>0</v>
      </c>
      <c r="I45" s="24"/>
      <c r="J45" s="24"/>
      <c r="K45" s="25" t="s">
        <v>44</v>
      </c>
      <c r="L45" s="23">
        <f t="shared" si="5"/>
        <v>0</v>
      </c>
      <c r="M45" s="92"/>
      <c r="N45" s="36"/>
      <c r="O45" s="7"/>
      <c r="P45" s="7"/>
      <c r="Q45" s="7"/>
      <c r="R45" s="7"/>
      <c r="S45" s="7"/>
      <c r="T45" s="7"/>
      <c r="U45" s="7"/>
      <c r="V45" s="7"/>
      <c r="W45" s="7"/>
      <c r="X45" s="7"/>
      <c r="Y45" s="7"/>
      <c r="Z45" s="7"/>
      <c r="AA45" s="7"/>
    </row>
    <row r="46" spans="1:27" ht="15" customHeight="1" x14ac:dyDescent="0.2">
      <c r="A46" s="7"/>
      <c r="B46" s="27" t="s">
        <v>225</v>
      </c>
      <c r="C46" s="29" t="s">
        <v>226</v>
      </c>
      <c r="D46" s="51"/>
      <c r="E46" s="29"/>
      <c r="F46" s="29"/>
      <c r="G46" s="29"/>
      <c r="H46" s="29"/>
      <c r="I46" s="29"/>
      <c r="J46" s="29"/>
      <c r="K46" s="29"/>
      <c r="L46" s="29"/>
      <c r="M46" s="29"/>
      <c r="N46" s="29"/>
      <c r="O46" s="7"/>
      <c r="P46" s="7"/>
      <c r="Q46" s="7"/>
      <c r="R46" s="7"/>
      <c r="S46" s="7"/>
      <c r="T46" s="7"/>
      <c r="U46" s="7"/>
      <c r="V46" s="7"/>
      <c r="W46" s="7"/>
      <c r="X46" s="7"/>
      <c r="Y46" s="7"/>
      <c r="Z46" s="7"/>
      <c r="AA46" s="7"/>
    </row>
    <row r="47" spans="1:27" ht="105" x14ac:dyDescent="0.2">
      <c r="A47" s="7"/>
      <c r="B47" s="20" t="s">
        <v>227</v>
      </c>
      <c r="C47" s="21" t="s">
        <v>228</v>
      </c>
      <c r="D47" s="21"/>
      <c r="E47" s="21"/>
      <c r="F47" s="36"/>
      <c r="G47" s="36"/>
      <c r="H47" s="23">
        <f t="shared" ref="H47:H58" si="6">NETWORKDAYS(I47,J47)</f>
        <v>0</v>
      </c>
      <c r="I47" s="24"/>
      <c r="J47" s="24"/>
      <c r="K47" s="25" t="s">
        <v>44</v>
      </c>
      <c r="L47" s="23">
        <f t="shared" ref="L47:L58" si="7">IF(K47:K51="Terminada",100,0)</f>
        <v>0</v>
      </c>
      <c r="M47" s="100">
        <f>AVERAGE(L47:L58)</f>
        <v>0</v>
      </c>
      <c r="N47" s="36"/>
      <c r="O47" s="7"/>
      <c r="P47" s="7"/>
      <c r="Q47" s="7"/>
      <c r="R47" s="7"/>
      <c r="S47" s="7"/>
      <c r="T47" s="7"/>
      <c r="U47" s="7"/>
      <c r="V47" s="7"/>
      <c r="W47" s="7"/>
      <c r="X47" s="7"/>
      <c r="Y47" s="7"/>
      <c r="Z47" s="7"/>
      <c r="AA47" s="7"/>
    </row>
    <row r="48" spans="1:27" ht="30" x14ac:dyDescent="0.2">
      <c r="A48" s="7"/>
      <c r="B48" s="100" t="s">
        <v>229</v>
      </c>
      <c r="C48" s="21" t="s">
        <v>230</v>
      </c>
      <c r="D48" s="21"/>
      <c r="E48" s="21"/>
      <c r="F48" s="36"/>
      <c r="G48" s="36"/>
      <c r="H48" s="23">
        <f t="shared" si="6"/>
        <v>0</v>
      </c>
      <c r="I48" s="24"/>
      <c r="J48" s="24"/>
      <c r="K48" s="25" t="s">
        <v>44</v>
      </c>
      <c r="L48" s="23">
        <f t="shared" si="7"/>
        <v>0</v>
      </c>
      <c r="M48" s="92"/>
      <c r="N48" s="36"/>
      <c r="O48" s="7"/>
      <c r="P48" s="7"/>
      <c r="Q48" s="7"/>
      <c r="R48" s="7"/>
      <c r="S48" s="7"/>
      <c r="T48" s="7"/>
      <c r="U48" s="7"/>
      <c r="V48" s="7"/>
      <c r="W48" s="7"/>
      <c r="X48" s="7"/>
      <c r="Y48" s="7"/>
      <c r="Z48" s="7"/>
      <c r="AA48" s="7"/>
    </row>
    <row r="49" spans="1:27" x14ac:dyDescent="0.2">
      <c r="A49" s="7"/>
      <c r="B49" s="92"/>
      <c r="C49" s="21" t="s">
        <v>231</v>
      </c>
      <c r="D49" s="21"/>
      <c r="E49" s="21"/>
      <c r="F49" s="36"/>
      <c r="G49" s="36"/>
      <c r="H49" s="23">
        <f t="shared" si="6"/>
        <v>0</v>
      </c>
      <c r="I49" s="24"/>
      <c r="J49" s="24"/>
      <c r="K49" s="25" t="s">
        <v>44</v>
      </c>
      <c r="L49" s="23">
        <f t="shared" si="7"/>
        <v>0</v>
      </c>
      <c r="M49" s="92"/>
      <c r="N49" s="36"/>
      <c r="O49" s="7"/>
      <c r="P49" s="7"/>
      <c r="Q49" s="7"/>
      <c r="R49" s="7"/>
      <c r="S49" s="7"/>
      <c r="T49" s="7"/>
      <c r="U49" s="7"/>
      <c r="V49" s="7"/>
      <c r="W49" s="7"/>
      <c r="X49" s="7"/>
      <c r="Y49" s="7"/>
      <c r="Z49" s="7"/>
      <c r="AA49" s="7"/>
    </row>
    <row r="50" spans="1:27" ht="90" x14ac:dyDescent="0.2">
      <c r="A50" s="7"/>
      <c r="B50" s="93"/>
      <c r="C50" s="21" t="s">
        <v>232</v>
      </c>
      <c r="D50" s="21"/>
      <c r="E50" s="21"/>
      <c r="F50" s="36"/>
      <c r="G50" s="36"/>
      <c r="H50" s="23">
        <f t="shared" si="6"/>
        <v>0</v>
      </c>
      <c r="I50" s="24"/>
      <c r="J50" s="24"/>
      <c r="K50" s="25" t="s">
        <v>44</v>
      </c>
      <c r="L50" s="23">
        <f t="shared" si="7"/>
        <v>0</v>
      </c>
      <c r="M50" s="92"/>
      <c r="N50" s="36"/>
      <c r="O50" s="7"/>
      <c r="P50" s="7"/>
      <c r="Q50" s="7"/>
      <c r="R50" s="7"/>
      <c r="S50" s="7"/>
      <c r="T50" s="7"/>
      <c r="U50" s="7"/>
      <c r="V50" s="7"/>
      <c r="W50" s="7"/>
      <c r="X50" s="7"/>
      <c r="Y50" s="7"/>
      <c r="Z50" s="7"/>
      <c r="AA50" s="7"/>
    </row>
    <row r="51" spans="1:27" ht="60" x14ac:dyDescent="0.2">
      <c r="A51" s="7"/>
      <c r="B51" s="100" t="s">
        <v>233</v>
      </c>
      <c r="C51" s="21" t="s">
        <v>234</v>
      </c>
      <c r="D51" s="21"/>
      <c r="E51" s="21"/>
      <c r="F51" s="36"/>
      <c r="G51" s="36"/>
      <c r="H51" s="23">
        <f t="shared" si="6"/>
        <v>0</v>
      </c>
      <c r="I51" s="24"/>
      <c r="J51" s="24"/>
      <c r="K51" s="25" t="s">
        <v>44</v>
      </c>
      <c r="L51" s="23">
        <f t="shared" si="7"/>
        <v>0</v>
      </c>
      <c r="M51" s="92"/>
      <c r="N51" s="36"/>
      <c r="O51" s="7"/>
      <c r="P51" s="7"/>
      <c r="Q51" s="7"/>
      <c r="R51" s="7"/>
      <c r="S51" s="7"/>
      <c r="T51" s="7"/>
      <c r="U51" s="7"/>
      <c r="V51" s="7"/>
      <c r="W51" s="7"/>
      <c r="X51" s="7"/>
      <c r="Y51" s="7"/>
      <c r="Z51" s="7"/>
      <c r="AA51" s="7"/>
    </row>
    <row r="52" spans="1:27" x14ac:dyDescent="0.2">
      <c r="A52" s="7"/>
      <c r="B52" s="92"/>
      <c r="C52" s="21" t="s">
        <v>235</v>
      </c>
      <c r="D52" s="21"/>
      <c r="E52" s="21"/>
      <c r="F52" s="36"/>
      <c r="G52" s="36"/>
      <c r="H52" s="23">
        <f t="shared" si="6"/>
        <v>0</v>
      </c>
      <c r="I52" s="24"/>
      <c r="J52" s="24"/>
      <c r="K52" s="25" t="s">
        <v>44</v>
      </c>
      <c r="L52" s="23">
        <f t="shared" si="7"/>
        <v>0</v>
      </c>
      <c r="M52" s="92"/>
      <c r="N52" s="36"/>
      <c r="O52" s="7"/>
      <c r="P52" s="7"/>
      <c r="Q52" s="7"/>
      <c r="R52" s="7"/>
      <c r="S52" s="7"/>
      <c r="T52" s="7"/>
      <c r="U52" s="7"/>
      <c r="V52" s="7"/>
      <c r="W52" s="7"/>
      <c r="X52" s="7"/>
      <c r="Y52" s="7"/>
      <c r="Z52" s="7"/>
      <c r="AA52" s="7"/>
    </row>
    <row r="53" spans="1:27" ht="30" x14ac:dyDescent="0.2">
      <c r="A53" s="7"/>
      <c r="B53" s="92"/>
      <c r="C53" s="21" t="s">
        <v>236</v>
      </c>
      <c r="D53" s="21"/>
      <c r="E53" s="21"/>
      <c r="F53" s="36"/>
      <c r="G53" s="36"/>
      <c r="H53" s="23">
        <f t="shared" si="6"/>
        <v>0</v>
      </c>
      <c r="I53" s="24"/>
      <c r="J53" s="24"/>
      <c r="K53" s="25" t="s">
        <v>44</v>
      </c>
      <c r="L53" s="23">
        <f t="shared" si="7"/>
        <v>0</v>
      </c>
      <c r="M53" s="92"/>
      <c r="N53" s="36"/>
      <c r="O53" s="7"/>
      <c r="P53" s="7"/>
      <c r="Q53" s="7"/>
      <c r="R53" s="7"/>
      <c r="S53" s="7"/>
      <c r="T53" s="7"/>
      <c r="U53" s="7"/>
      <c r="V53" s="7"/>
      <c r="W53" s="7"/>
      <c r="X53" s="7"/>
      <c r="Y53" s="7"/>
      <c r="Z53" s="7"/>
      <c r="AA53" s="7"/>
    </row>
    <row r="54" spans="1:27" x14ac:dyDescent="0.2">
      <c r="A54" s="7"/>
      <c r="B54" s="92"/>
      <c r="C54" s="21" t="s">
        <v>237</v>
      </c>
      <c r="D54" s="21"/>
      <c r="E54" s="21"/>
      <c r="F54" s="36"/>
      <c r="G54" s="36"/>
      <c r="H54" s="23">
        <f t="shared" si="6"/>
        <v>0</v>
      </c>
      <c r="I54" s="24"/>
      <c r="J54" s="24"/>
      <c r="K54" s="25" t="s">
        <v>44</v>
      </c>
      <c r="L54" s="23">
        <f t="shared" si="7"/>
        <v>0</v>
      </c>
      <c r="M54" s="92"/>
      <c r="N54" s="36"/>
      <c r="O54" s="7"/>
      <c r="P54" s="7"/>
      <c r="Q54" s="7"/>
      <c r="R54" s="7"/>
      <c r="S54" s="7"/>
      <c r="T54" s="7"/>
      <c r="U54" s="7"/>
      <c r="V54" s="7"/>
      <c r="W54" s="7"/>
      <c r="X54" s="7"/>
      <c r="Y54" s="7"/>
      <c r="Z54" s="7"/>
      <c r="AA54" s="7"/>
    </row>
    <row r="55" spans="1:27" x14ac:dyDescent="0.2">
      <c r="A55" s="7"/>
      <c r="B55" s="92"/>
      <c r="C55" s="21" t="s">
        <v>238</v>
      </c>
      <c r="D55" s="21"/>
      <c r="E55" s="21"/>
      <c r="F55" s="36"/>
      <c r="G55" s="36"/>
      <c r="H55" s="23">
        <f t="shared" si="6"/>
        <v>0</v>
      </c>
      <c r="I55" s="24"/>
      <c r="J55" s="24"/>
      <c r="K55" s="25" t="s">
        <v>44</v>
      </c>
      <c r="L55" s="23">
        <f t="shared" si="7"/>
        <v>0</v>
      </c>
      <c r="M55" s="92"/>
      <c r="N55" s="36"/>
      <c r="O55" s="7"/>
      <c r="P55" s="7"/>
      <c r="Q55" s="7"/>
      <c r="R55" s="7"/>
      <c r="S55" s="7"/>
      <c r="T55" s="7"/>
      <c r="U55" s="7"/>
      <c r="V55" s="7"/>
      <c r="W55" s="7"/>
      <c r="X55" s="7"/>
      <c r="Y55" s="7"/>
      <c r="Z55" s="7"/>
      <c r="AA55" s="7"/>
    </row>
    <row r="56" spans="1:27" x14ac:dyDescent="0.2">
      <c r="A56" s="7"/>
      <c r="B56" s="92"/>
      <c r="C56" s="21" t="s">
        <v>239</v>
      </c>
      <c r="D56" s="21"/>
      <c r="E56" s="21"/>
      <c r="F56" s="36"/>
      <c r="G56" s="36"/>
      <c r="H56" s="23">
        <f t="shared" si="6"/>
        <v>0</v>
      </c>
      <c r="I56" s="24"/>
      <c r="J56" s="24"/>
      <c r="K56" s="25" t="s">
        <v>44</v>
      </c>
      <c r="L56" s="23">
        <f t="shared" si="7"/>
        <v>0</v>
      </c>
      <c r="M56" s="92"/>
      <c r="N56" s="36"/>
      <c r="O56" s="7"/>
      <c r="P56" s="7"/>
      <c r="Q56" s="7"/>
      <c r="R56" s="7"/>
      <c r="S56" s="7"/>
      <c r="T56" s="7"/>
      <c r="U56" s="7"/>
      <c r="V56" s="7"/>
      <c r="W56" s="7"/>
      <c r="X56" s="7"/>
      <c r="Y56" s="7"/>
      <c r="Z56" s="7"/>
      <c r="AA56" s="7"/>
    </row>
    <row r="57" spans="1:27" ht="30" x14ac:dyDescent="0.2">
      <c r="A57" s="7"/>
      <c r="B57" s="92"/>
      <c r="C57" s="21" t="s">
        <v>240</v>
      </c>
      <c r="D57" s="21"/>
      <c r="E57" s="21"/>
      <c r="F57" s="36"/>
      <c r="G57" s="36"/>
      <c r="H57" s="23">
        <f t="shared" si="6"/>
        <v>0</v>
      </c>
      <c r="I57" s="24"/>
      <c r="J57" s="24"/>
      <c r="K57" s="25" t="s">
        <v>44</v>
      </c>
      <c r="L57" s="23">
        <f t="shared" si="7"/>
        <v>0</v>
      </c>
      <c r="M57" s="92"/>
      <c r="N57" s="36"/>
      <c r="O57" s="7"/>
      <c r="P57" s="7"/>
      <c r="Q57" s="7"/>
      <c r="R57" s="7"/>
      <c r="S57" s="7"/>
      <c r="T57" s="7"/>
      <c r="U57" s="7"/>
      <c r="V57" s="7"/>
      <c r="W57" s="7"/>
      <c r="X57" s="7"/>
      <c r="Y57" s="7"/>
      <c r="Z57" s="7"/>
      <c r="AA57" s="7"/>
    </row>
    <row r="58" spans="1:27" ht="30" x14ac:dyDescent="0.2">
      <c r="A58" s="7"/>
      <c r="B58" s="93"/>
      <c r="C58" s="21" t="s">
        <v>241</v>
      </c>
      <c r="D58" s="21"/>
      <c r="E58" s="21"/>
      <c r="F58" s="36"/>
      <c r="G58" s="36"/>
      <c r="H58" s="23">
        <f t="shared" si="6"/>
        <v>0</v>
      </c>
      <c r="I58" s="24"/>
      <c r="J58" s="24"/>
      <c r="K58" s="25" t="s">
        <v>44</v>
      </c>
      <c r="L58" s="23">
        <f t="shared" si="7"/>
        <v>0</v>
      </c>
      <c r="M58" s="92"/>
      <c r="N58" s="36"/>
      <c r="O58" s="7"/>
      <c r="P58" s="7"/>
      <c r="Q58" s="7"/>
      <c r="R58" s="7"/>
      <c r="S58" s="7"/>
      <c r="T58" s="7"/>
      <c r="U58" s="7"/>
      <c r="V58" s="7"/>
      <c r="W58" s="7"/>
      <c r="X58" s="7"/>
      <c r="Y58" s="7"/>
      <c r="Z58" s="7"/>
      <c r="AA58" s="7"/>
    </row>
    <row r="59" spans="1:27" ht="15" customHeight="1" x14ac:dyDescent="0.2">
      <c r="A59" s="7"/>
      <c r="B59" s="27" t="s">
        <v>242</v>
      </c>
      <c r="C59" s="29" t="s">
        <v>243</v>
      </c>
      <c r="D59" s="51"/>
      <c r="E59" s="29"/>
      <c r="F59" s="29"/>
      <c r="G59" s="29"/>
      <c r="H59" s="29"/>
      <c r="I59" s="29"/>
      <c r="J59" s="29"/>
      <c r="K59" s="29"/>
      <c r="L59" s="29"/>
      <c r="M59" s="29"/>
      <c r="N59" s="29"/>
      <c r="O59" s="7"/>
      <c r="P59" s="7"/>
      <c r="Q59" s="7"/>
      <c r="R59" s="7"/>
      <c r="S59" s="7"/>
      <c r="T59" s="7"/>
      <c r="U59" s="7"/>
      <c r="V59" s="7"/>
      <c r="W59" s="7"/>
      <c r="X59" s="7"/>
      <c r="Y59" s="7"/>
      <c r="Z59" s="7"/>
      <c r="AA59" s="7"/>
    </row>
    <row r="60" spans="1:27" ht="135" x14ac:dyDescent="0.2">
      <c r="A60" s="7"/>
      <c r="B60" s="20" t="s">
        <v>244</v>
      </c>
      <c r="C60" s="21" t="s">
        <v>245</v>
      </c>
      <c r="D60" s="61"/>
      <c r="E60" s="21"/>
      <c r="F60" s="80"/>
      <c r="G60" s="36"/>
      <c r="H60" s="23">
        <f t="shared" ref="H60:H63" si="8">NETWORKDAYS(I60,J60)</f>
        <v>0</v>
      </c>
      <c r="I60" s="24"/>
      <c r="J60" s="24"/>
      <c r="K60" s="25" t="s">
        <v>44</v>
      </c>
      <c r="L60" s="23">
        <f t="shared" ref="L60:L63" si="9">IF(K60:K64="Terminada",100,0)</f>
        <v>0</v>
      </c>
      <c r="M60" s="119">
        <f>AVERAGE(L60:L63)</f>
        <v>0</v>
      </c>
      <c r="N60" s="36"/>
      <c r="O60" s="7"/>
      <c r="P60" s="7"/>
      <c r="Q60" s="7"/>
      <c r="R60" s="7"/>
      <c r="S60" s="7"/>
      <c r="T60" s="7"/>
      <c r="U60" s="7"/>
      <c r="V60" s="7"/>
      <c r="W60" s="7"/>
      <c r="X60" s="7"/>
      <c r="Y60" s="7"/>
      <c r="Z60" s="7"/>
      <c r="AA60" s="7"/>
    </row>
    <row r="61" spans="1:27" ht="105" x14ac:dyDescent="0.2">
      <c r="A61" s="7"/>
      <c r="B61" s="20" t="s">
        <v>246</v>
      </c>
      <c r="C61" s="21" t="s">
        <v>247</v>
      </c>
      <c r="D61" s="21"/>
      <c r="E61" s="21"/>
      <c r="F61" s="36"/>
      <c r="G61" s="36"/>
      <c r="H61" s="23">
        <f t="shared" si="8"/>
        <v>0</v>
      </c>
      <c r="I61" s="24"/>
      <c r="J61" s="24"/>
      <c r="K61" s="25" t="s">
        <v>44</v>
      </c>
      <c r="L61" s="23">
        <f t="shared" si="9"/>
        <v>0</v>
      </c>
      <c r="M61" s="92"/>
      <c r="N61" s="36"/>
      <c r="O61" s="7"/>
      <c r="P61" s="7"/>
      <c r="Q61" s="7"/>
      <c r="R61" s="7"/>
      <c r="S61" s="7"/>
      <c r="T61" s="7"/>
      <c r="U61" s="7"/>
      <c r="V61" s="7"/>
      <c r="W61" s="7"/>
      <c r="X61" s="7"/>
      <c r="Y61" s="7"/>
      <c r="Z61" s="7"/>
      <c r="AA61" s="7"/>
    </row>
    <row r="62" spans="1:27" ht="135" x14ac:dyDescent="0.2">
      <c r="A62" s="7"/>
      <c r="B62" s="20" t="s">
        <v>248</v>
      </c>
      <c r="C62" s="21" t="s">
        <v>249</v>
      </c>
      <c r="D62" s="21"/>
      <c r="E62" s="21"/>
      <c r="F62" s="36"/>
      <c r="G62" s="36"/>
      <c r="H62" s="23">
        <f t="shared" si="8"/>
        <v>0</v>
      </c>
      <c r="I62" s="24"/>
      <c r="J62" s="24"/>
      <c r="K62" s="25" t="s">
        <v>44</v>
      </c>
      <c r="L62" s="23">
        <f t="shared" si="9"/>
        <v>0</v>
      </c>
      <c r="M62" s="92"/>
      <c r="N62" s="36"/>
      <c r="O62" s="7"/>
      <c r="P62" s="7"/>
      <c r="Q62" s="7"/>
      <c r="R62" s="7"/>
      <c r="S62" s="7"/>
      <c r="T62" s="7"/>
      <c r="U62" s="7"/>
      <c r="V62" s="7"/>
      <c r="W62" s="7"/>
      <c r="X62" s="7"/>
      <c r="Y62" s="7"/>
      <c r="Z62" s="7"/>
      <c r="AA62" s="7"/>
    </row>
    <row r="63" spans="1:27" ht="45" x14ac:dyDescent="0.2">
      <c r="A63" s="7"/>
      <c r="B63" s="20" t="s">
        <v>250</v>
      </c>
      <c r="C63" s="21" t="s">
        <v>251</v>
      </c>
      <c r="D63" s="21"/>
      <c r="E63" s="21"/>
      <c r="F63" s="36"/>
      <c r="G63" s="36"/>
      <c r="H63" s="23">
        <f t="shared" si="8"/>
        <v>0</v>
      </c>
      <c r="I63" s="24"/>
      <c r="J63" s="24"/>
      <c r="K63" s="25" t="s">
        <v>44</v>
      </c>
      <c r="L63" s="23">
        <f t="shared" si="9"/>
        <v>0</v>
      </c>
      <c r="M63" s="93"/>
      <c r="N63" s="36"/>
      <c r="O63" s="7"/>
      <c r="P63" s="7"/>
      <c r="Q63" s="7"/>
      <c r="R63" s="7"/>
      <c r="S63" s="7"/>
      <c r="T63" s="7"/>
      <c r="U63" s="7"/>
      <c r="V63" s="7"/>
      <c r="W63" s="7"/>
      <c r="X63" s="7"/>
      <c r="Y63" s="7"/>
      <c r="Z63" s="7"/>
      <c r="AA63" s="7"/>
    </row>
    <row r="64" spans="1:27" ht="15" customHeight="1" x14ac:dyDescent="0.2">
      <c r="A64" s="7"/>
      <c r="B64" s="27" t="s">
        <v>252</v>
      </c>
      <c r="C64" s="29" t="s">
        <v>253</v>
      </c>
      <c r="D64" s="51"/>
      <c r="E64" s="29"/>
      <c r="F64" s="29"/>
      <c r="G64" s="29"/>
      <c r="H64" s="29"/>
      <c r="I64" s="29"/>
      <c r="J64" s="29"/>
      <c r="K64" s="29"/>
      <c r="L64" s="29"/>
      <c r="M64" s="29"/>
      <c r="N64" s="29"/>
      <c r="O64" s="7"/>
      <c r="P64" s="7"/>
      <c r="Q64" s="7"/>
      <c r="R64" s="7"/>
      <c r="S64" s="7"/>
      <c r="T64" s="7"/>
      <c r="U64" s="7"/>
      <c r="V64" s="7"/>
      <c r="W64" s="7"/>
      <c r="X64" s="7"/>
      <c r="Y64" s="7"/>
      <c r="Z64" s="7"/>
      <c r="AA64" s="7"/>
    </row>
    <row r="65" spans="1:27" ht="164.25" customHeight="1" x14ac:dyDescent="0.2">
      <c r="A65" s="7"/>
      <c r="B65" s="20" t="s">
        <v>254</v>
      </c>
      <c r="C65" s="21" t="s">
        <v>255</v>
      </c>
      <c r="D65" s="21"/>
      <c r="E65" s="21"/>
      <c r="F65" s="22"/>
      <c r="G65" s="22"/>
      <c r="H65" s="23">
        <f t="shared" ref="H65:H66" si="10">NETWORKDAYS(I65,J65)</f>
        <v>0</v>
      </c>
      <c r="I65" s="24"/>
      <c r="J65" s="24"/>
      <c r="K65" s="25" t="s">
        <v>44</v>
      </c>
      <c r="L65" s="23">
        <f t="shared" ref="L65:L66" si="11">IF(K65:K69="Terminada",100,0)</f>
        <v>0</v>
      </c>
      <c r="M65" s="91">
        <f>AVERAGE(L65:L66)</f>
        <v>0</v>
      </c>
      <c r="N65" s="22"/>
      <c r="O65" s="7"/>
      <c r="P65" s="7"/>
      <c r="Q65" s="7"/>
      <c r="R65" s="7"/>
      <c r="S65" s="7"/>
      <c r="T65" s="7"/>
      <c r="U65" s="7"/>
      <c r="V65" s="7"/>
      <c r="W65" s="7"/>
      <c r="X65" s="7"/>
      <c r="Y65" s="7"/>
      <c r="Z65" s="7"/>
      <c r="AA65" s="7"/>
    </row>
    <row r="66" spans="1:27" ht="75" x14ac:dyDescent="0.2">
      <c r="A66" s="7"/>
      <c r="B66" s="20" t="s">
        <v>256</v>
      </c>
      <c r="C66" s="21" t="s">
        <v>257</v>
      </c>
      <c r="D66" s="21"/>
      <c r="E66" s="21"/>
      <c r="F66" s="22"/>
      <c r="G66" s="22"/>
      <c r="H66" s="23">
        <f t="shared" si="10"/>
        <v>0</v>
      </c>
      <c r="I66" s="24"/>
      <c r="J66" s="24"/>
      <c r="K66" s="25" t="s">
        <v>44</v>
      </c>
      <c r="L66" s="23">
        <f t="shared" si="11"/>
        <v>0</v>
      </c>
      <c r="M66" s="93"/>
      <c r="N66" s="22"/>
      <c r="O66" s="7"/>
      <c r="P66" s="7"/>
      <c r="Q66" s="7"/>
      <c r="R66" s="7"/>
      <c r="S66" s="7"/>
      <c r="T66" s="7"/>
      <c r="U66" s="7"/>
      <c r="V66" s="7"/>
      <c r="W66" s="7"/>
      <c r="X66" s="7"/>
      <c r="Y66" s="7"/>
      <c r="Z66" s="7"/>
      <c r="AA66" s="7"/>
    </row>
    <row r="67" spans="1:27" ht="15" customHeight="1" x14ac:dyDescent="0.2">
      <c r="A67" s="7"/>
      <c r="B67" s="27" t="s">
        <v>258</v>
      </c>
      <c r="C67" s="29" t="s">
        <v>259</v>
      </c>
      <c r="D67" s="51"/>
      <c r="E67" s="29"/>
      <c r="F67" s="29"/>
      <c r="G67" s="29"/>
      <c r="H67" s="29"/>
      <c r="I67" s="29"/>
      <c r="J67" s="29"/>
      <c r="K67" s="29"/>
      <c r="L67" s="29"/>
      <c r="M67" s="29"/>
      <c r="N67" s="29"/>
      <c r="O67" s="7"/>
      <c r="P67" s="7"/>
      <c r="Q67" s="7"/>
      <c r="R67" s="7"/>
      <c r="S67" s="7"/>
      <c r="T67" s="7"/>
      <c r="U67" s="7"/>
      <c r="V67" s="7"/>
      <c r="W67" s="7"/>
      <c r="X67" s="7"/>
      <c r="Y67" s="7"/>
      <c r="Z67" s="7"/>
      <c r="AA67" s="7"/>
    </row>
    <row r="68" spans="1:27" ht="84" customHeight="1" x14ac:dyDescent="0.2">
      <c r="A68" s="7"/>
      <c r="B68" s="20" t="s">
        <v>260</v>
      </c>
      <c r="C68" s="21" t="s">
        <v>261</v>
      </c>
      <c r="D68" s="21"/>
      <c r="E68" s="21"/>
      <c r="F68" s="22"/>
      <c r="G68" s="22"/>
      <c r="H68" s="23">
        <f t="shared" ref="H68:H70" si="12">NETWORKDAYS(I68,J68)</f>
        <v>0</v>
      </c>
      <c r="I68" s="24"/>
      <c r="J68" s="24"/>
      <c r="K68" s="25" t="s">
        <v>44</v>
      </c>
      <c r="L68" s="23">
        <f t="shared" ref="L68:L70" si="13">IF(K68:K72="Terminada",100,0)</f>
        <v>0</v>
      </c>
      <c r="M68" s="91">
        <f>AVERAGE(L68:L70)</f>
        <v>0</v>
      </c>
      <c r="N68" s="22"/>
      <c r="O68" s="7"/>
      <c r="P68" s="7"/>
      <c r="Q68" s="7"/>
      <c r="R68" s="7"/>
      <c r="S68" s="7"/>
      <c r="T68" s="7"/>
      <c r="U68" s="7"/>
      <c r="V68" s="7"/>
      <c r="W68" s="7"/>
      <c r="X68" s="7"/>
      <c r="Y68" s="7"/>
      <c r="Z68" s="7"/>
      <c r="AA68" s="7"/>
    </row>
    <row r="69" spans="1:27" ht="58.5" customHeight="1" x14ac:dyDescent="0.2">
      <c r="A69" s="7"/>
      <c r="B69" s="20" t="s">
        <v>262</v>
      </c>
      <c r="C69" s="21" t="s">
        <v>263</v>
      </c>
      <c r="D69" s="21"/>
      <c r="E69" s="21"/>
      <c r="F69" s="22"/>
      <c r="G69" s="22"/>
      <c r="H69" s="23">
        <f t="shared" si="12"/>
        <v>0</v>
      </c>
      <c r="I69" s="24"/>
      <c r="J69" s="24"/>
      <c r="K69" s="25" t="s">
        <v>44</v>
      </c>
      <c r="L69" s="23">
        <f t="shared" si="13"/>
        <v>0</v>
      </c>
      <c r="M69" s="92"/>
      <c r="N69" s="22"/>
      <c r="O69" s="7"/>
      <c r="P69" s="7"/>
      <c r="Q69" s="7"/>
      <c r="R69" s="7"/>
      <c r="S69" s="7"/>
      <c r="T69" s="7"/>
      <c r="U69" s="7"/>
      <c r="V69" s="7"/>
      <c r="W69" s="7"/>
      <c r="X69" s="7"/>
      <c r="Y69" s="7"/>
      <c r="Z69" s="7"/>
      <c r="AA69" s="7"/>
    </row>
    <row r="70" spans="1:27" ht="15.75" customHeight="1" x14ac:dyDescent="0.2">
      <c r="A70" s="7"/>
      <c r="B70" s="20" t="s">
        <v>264</v>
      </c>
      <c r="C70" s="21" t="s">
        <v>265</v>
      </c>
      <c r="D70" s="21"/>
      <c r="E70" s="21"/>
      <c r="F70" s="22"/>
      <c r="G70" s="22"/>
      <c r="H70" s="23">
        <f t="shared" si="12"/>
        <v>0</v>
      </c>
      <c r="I70" s="24"/>
      <c r="J70" s="24"/>
      <c r="K70" s="25" t="s">
        <v>44</v>
      </c>
      <c r="L70" s="23">
        <f t="shared" si="13"/>
        <v>0</v>
      </c>
      <c r="M70" s="93"/>
      <c r="N70" s="22"/>
      <c r="O70" s="7"/>
      <c r="P70" s="7"/>
      <c r="Q70" s="7"/>
      <c r="R70" s="7"/>
      <c r="S70" s="7"/>
      <c r="T70" s="7"/>
      <c r="U70" s="7"/>
      <c r="V70" s="7"/>
      <c r="W70" s="7"/>
      <c r="X70" s="7"/>
      <c r="Y70" s="7"/>
      <c r="Z70" s="7"/>
      <c r="AA70" s="7"/>
    </row>
    <row r="71" spans="1:27" ht="15" customHeight="1" x14ac:dyDescent="0.2">
      <c r="A71" s="7"/>
      <c r="B71" s="27" t="s">
        <v>266</v>
      </c>
      <c r="C71" s="29" t="s">
        <v>267</v>
      </c>
      <c r="D71" s="51"/>
      <c r="E71" s="29"/>
      <c r="F71" s="29"/>
      <c r="G71" s="29"/>
      <c r="H71" s="29"/>
      <c r="I71" s="29"/>
      <c r="J71" s="29"/>
      <c r="K71" s="29"/>
      <c r="L71" s="29"/>
      <c r="M71" s="29"/>
      <c r="N71" s="29"/>
      <c r="O71" s="7"/>
      <c r="P71" s="7"/>
      <c r="Q71" s="7"/>
      <c r="R71" s="7"/>
      <c r="S71" s="7"/>
      <c r="T71" s="7"/>
      <c r="U71" s="7"/>
      <c r="V71" s="7"/>
      <c r="W71" s="7"/>
      <c r="X71" s="7"/>
      <c r="Y71" s="7"/>
      <c r="Z71" s="7"/>
      <c r="AA71" s="7"/>
    </row>
    <row r="72" spans="1:27" ht="105" x14ac:dyDescent="0.2">
      <c r="A72" s="7"/>
      <c r="B72" s="91" t="s">
        <v>268</v>
      </c>
      <c r="C72" s="21" t="s">
        <v>269</v>
      </c>
      <c r="D72" s="21"/>
      <c r="E72" s="21"/>
      <c r="F72" s="22"/>
      <c r="G72" s="22"/>
      <c r="H72" s="23">
        <f t="shared" ref="H72:H87" si="14">NETWORKDAYS(I72,J72)</f>
        <v>0</v>
      </c>
      <c r="I72" s="24"/>
      <c r="J72" s="24"/>
      <c r="K72" s="25" t="s">
        <v>44</v>
      </c>
      <c r="L72" s="23">
        <f t="shared" ref="L72:L87" si="15">IF(K72:K76="Terminada",100,0)</f>
        <v>0</v>
      </c>
      <c r="M72" s="91">
        <f>AVERAGE(L72:L87)</f>
        <v>0</v>
      </c>
      <c r="N72" s="22"/>
      <c r="O72" s="7"/>
      <c r="P72" s="7"/>
      <c r="Q72" s="7"/>
      <c r="R72" s="7"/>
      <c r="S72" s="7"/>
      <c r="T72" s="7"/>
      <c r="U72" s="7"/>
      <c r="V72" s="7"/>
      <c r="W72" s="7"/>
      <c r="X72" s="7"/>
      <c r="Y72" s="7"/>
      <c r="Z72" s="7"/>
      <c r="AA72" s="7"/>
    </row>
    <row r="73" spans="1:27" x14ac:dyDescent="0.2">
      <c r="A73" s="7"/>
      <c r="B73" s="92"/>
      <c r="C73" s="21" t="s">
        <v>270</v>
      </c>
      <c r="D73" s="21"/>
      <c r="E73" s="21"/>
      <c r="F73" s="22"/>
      <c r="G73" s="22"/>
      <c r="H73" s="23">
        <f t="shared" si="14"/>
        <v>0</v>
      </c>
      <c r="I73" s="24"/>
      <c r="J73" s="24"/>
      <c r="K73" s="25" t="s">
        <v>44</v>
      </c>
      <c r="L73" s="23">
        <f t="shared" si="15"/>
        <v>0</v>
      </c>
      <c r="M73" s="92"/>
      <c r="N73" s="22"/>
      <c r="O73" s="7"/>
      <c r="P73" s="7"/>
      <c r="Q73" s="7"/>
      <c r="R73" s="7"/>
      <c r="S73" s="7"/>
      <c r="T73" s="7"/>
      <c r="U73" s="7"/>
      <c r="V73" s="7"/>
      <c r="W73" s="7"/>
      <c r="X73" s="7"/>
      <c r="Y73" s="7"/>
      <c r="Z73" s="7"/>
      <c r="AA73" s="7"/>
    </row>
    <row r="74" spans="1:27" ht="30" x14ac:dyDescent="0.2">
      <c r="A74" s="7"/>
      <c r="B74" s="92"/>
      <c r="C74" s="21" t="s">
        <v>271</v>
      </c>
      <c r="D74" s="21"/>
      <c r="E74" s="21"/>
      <c r="F74" s="22"/>
      <c r="G74" s="22"/>
      <c r="H74" s="23">
        <f t="shared" si="14"/>
        <v>0</v>
      </c>
      <c r="I74" s="24"/>
      <c r="J74" s="24"/>
      <c r="K74" s="25" t="s">
        <v>44</v>
      </c>
      <c r="L74" s="23">
        <f t="shared" si="15"/>
        <v>0</v>
      </c>
      <c r="M74" s="92"/>
      <c r="N74" s="22"/>
      <c r="O74" s="7"/>
      <c r="P74" s="7"/>
      <c r="Q74" s="7"/>
      <c r="R74" s="7"/>
      <c r="S74" s="7"/>
      <c r="T74" s="7"/>
      <c r="U74" s="7"/>
      <c r="V74" s="7"/>
      <c r="W74" s="7"/>
      <c r="X74" s="7"/>
      <c r="Y74" s="7"/>
      <c r="Z74" s="7"/>
      <c r="AA74" s="7"/>
    </row>
    <row r="75" spans="1:27" x14ac:dyDescent="0.2">
      <c r="A75" s="7"/>
      <c r="B75" s="92"/>
      <c r="C75" s="21" t="s">
        <v>272</v>
      </c>
      <c r="D75" s="21"/>
      <c r="E75" s="21"/>
      <c r="F75" s="22"/>
      <c r="G75" s="22"/>
      <c r="H75" s="23">
        <f t="shared" si="14"/>
        <v>0</v>
      </c>
      <c r="I75" s="24"/>
      <c r="J75" s="24"/>
      <c r="K75" s="25" t="s">
        <v>44</v>
      </c>
      <c r="L75" s="23">
        <f t="shared" si="15"/>
        <v>0</v>
      </c>
      <c r="M75" s="92"/>
      <c r="N75" s="22"/>
      <c r="O75" s="7"/>
      <c r="P75" s="7"/>
      <c r="Q75" s="7"/>
      <c r="R75" s="7"/>
      <c r="S75" s="7"/>
      <c r="T75" s="7"/>
      <c r="U75" s="7"/>
      <c r="V75" s="7"/>
      <c r="W75" s="7"/>
      <c r="X75" s="7"/>
      <c r="Y75" s="7"/>
      <c r="Z75" s="7"/>
      <c r="AA75" s="7"/>
    </row>
    <row r="76" spans="1:27" ht="30" x14ac:dyDescent="0.2">
      <c r="A76" s="7"/>
      <c r="B76" s="92"/>
      <c r="C76" s="21" t="s">
        <v>273</v>
      </c>
      <c r="D76" s="21"/>
      <c r="E76" s="21"/>
      <c r="F76" s="22"/>
      <c r="G76" s="22"/>
      <c r="H76" s="23">
        <f t="shared" si="14"/>
        <v>0</v>
      </c>
      <c r="I76" s="24"/>
      <c r="J76" s="24"/>
      <c r="K76" s="25" t="s">
        <v>44</v>
      </c>
      <c r="L76" s="23">
        <f t="shared" si="15"/>
        <v>0</v>
      </c>
      <c r="M76" s="92"/>
      <c r="N76" s="22"/>
      <c r="O76" s="7"/>
      <c r="P76" s="7"/>
      <c r="Q76" s="7"/>
      <c r="R76" s="7"/>
      <c r="S76" s="7"/>
      <c r="T76" s="7"/>
      <c r="U76" s="7"/>
      <c r="V76" s="7"/>
      <c r="W76" s="7"/>
      <c r="X76" s="7"/>
      <c r="Y76" s="7"/>
      <c r="Z76" s="7"/>
      <c r="AA76" s="7"/>
    </row>
    <row r="77" spans="1:27" x14ac:dyDescent="0.2">
      <c r="A77" s="7"/>
      <c r="B77" s="92"/>
      <c r="C77" s="21" t="s">
        <v>274</v>
      </c>
      <c r="D77" s="21"/>
      <c r="E77" s="21"/>
      <c r="F77" s="22"/>
      <c r="G77" s="22"/>
      <c r="H77" s="23">
        <f t="shared" si="14"/>
        <v>0</v>
      </c>
      <c r="I77" s="24"/>
      <c r="J77" s="24"/>
      <c r="K77" s="25" t="s">
        <v>44</v>
      </c>
      <c r="L77" s="23">
        <f t="shared" si="15"/>
        <v>0</v>
      </c>
      <c r="M77" s="92"/>
      <c r="N77" s="22"/>
      <c r="O77" s="7"/>
      <c r="P77" s="7"/>
      <c r="Q77" s="7"/>
      <c r="R77" s="7"/>
      <c r="S77" s="7"/>
      <c r="T77" s="7"/>
      <c r="U77" s="7"/>
      <c r="V77" s="7"/>
      <c r="W77" s="7"/>
      <c r="X77" s="7"/>
      <c r="Y77" s="7"/>
      <c r="Z77" s="7"/>
      <c r="AA77" s="7"/>
    </row>
    <row r="78" spans="1:27" ht="30" x14ac:dyDescent="0.2">
      <c r="A78" s="7"/>
      <c r="B78" s="92"/>
      <c r="C78" s="21" t="s">
        <v>275</v>
      </c>
      <c r="D78" s="21"/>
      <c r="E78" s="21"/>
      <c r="F78" s="22"/>
      <c r="G78" s="22"/>
      <c r="H78" s="23">
        <f t="shared" si="14"/>
        <v>0</v>
      </c>
      <c r="I78" s="24"/>
      <c r="J78" s="24"/>
      <c r="K78" s="25" t="s">
        <v>44</v>
      </c>
      <c r="L78" s="23">
        <f t="shared" si="15"/>
        <v>0</v>
      </c>
      <c r="M78" s="92"/>
      <c r="N78" s="22"/>
      <c r="O78" s="7"/>
      <c r="P78" s="7"/>
      <c r="Q78" s="7"/>
      <c r="R78" s="7"/>
      <c r="S78" s="7"/>
      <c r="T78" s="7"/>
      <c r="U78" s="7"/>
      <c r="V78" s="7"/>
      <c r="W78" s="7"/>
      <c r="X78" s="7"/>
      <c r="Y78" s="7"/>
      <c r="Z78" s="7"/>
      <c r="AA78" s="7"/>
    </row>
    <row r="79" spans="1:27" x14ac:dyDescent="0.2">
      <c r="A79" s="7"/>
      <c r="B79" s="92"/>
      <c r="C79" s="21" t="s">
        <v>276</v>
      </c>
      <c r="D79" s="21"/>
      <c r="E79" s="21"/>
      <c r="F79" s="22"/>
      <c r="G79" s="22"/>
      <c r="H79" s="23">
        <f t="shared" si="14"/>
        <v>0</v>
      </c>
      <c r="I79" s="24"/>
      <c r="J79" s="24"/>
      <c r="K79" s="25" t="s">
        <v>44</v>
      </c>
      <c r="L79" s="23">
        <f t="shared" si="15"/>
        <v>0</v>
      </c>
      <c r="M79" s="92"/>
      <c r="N79" s="22"/>
      <c r="O79" s="7"/>
      <c r="P79" s="7"/>
      <c r="Q79" s="7"/>
      <c r="R79" s="7"/>
      <c r="S79" s="7"/>
      <c r="T79" s="7"/>
      <c r="U79" s="7"/>
      <c r="V79" s="7"/>
      <c r="W79" s="7"/>
      <c r="X79" s="7"/>
      <c r="Y79" s="7"/>
      <c r="Z79" s="7"/>
      <c r="AA79" s="7"/>
    </row>
    <row r="80" spans="1:27" x14ac:dyDescent="0.2">
      <c r="A80" s="7"/>
      <c r="B80" s="92"/>
      <c r="C80" s="21" t="s">
        <v>277</v>
      </c>
      <c r="D80" s="21"/>
      <c r="E80" s="21"/>
      <c r="F80" s="22"/>
      <c r="G80" s="22"/>
      <c r="H80" s="23">
        <f t="shared" si="14"/>
        <v>0</v>
      </c>
      <c r="I80" s="24"/>
      <c r="J80" s="24"/>
      <c r="K80" s="25" t="s">
        <v>44</v>
      </c>
      <c r="L80" s="23">
        <f t="shared" si="15"/>
        <v>0</v>
      </c>
      <c r="M80" s="92"/>
      <c r="N80" s="22"/>
      <c r="O80" s="7"/>
      <c r="P80" s="7"/>
      <c r="Q80" s="7"/>
      <c r="R80" s="7"/>
      <c r="S80" s="7"/>
      <c r="T80" s="7"/>
      <c r="U80" s="7"/>
      <c r="V80" s="7"/>
      <c r="W80" s="7"/>
      <c r="X80" s="7"/>
      <c r="Y80" s="7"/>
      <c r="Z80" s="7"/>
      <c r="AA80" s="7"/>
    </row>
    <row r="81" spans="1:27" x14ac:dyDescent="0.2">
      <c r="A81" s="7"/>
      <c r="B81" s="92"/>
      <c r="C81" s="21" t="s">
        <v>278</v>
      </c>
      <c r="D81" s="21"/>
      <c r="E81" s="21"/>
      <c r="F81" s="22"/>
      <c r="G81" s="22"/>
      <c r="H81" s="23">
        <f t="shared" si="14"/>
        <v>0</v>
      </c>
      <c r="I81" s="24"/>
      <c r="J81" s="24"/>
      <c r="K81" s="25" t="s">
        <v>44</v>
      </c>
      <c r="L81" s="23">
        <f t="shared" si="15"/>
        <v>0</v>
      </c>
      <c r="M81" s="92"/>
      <c r="N81" s="22"/>
      <c r="O81" s="7"/>
      <c r="P81" s="7"/>
      <c r="Q81" s="7"/>
      <c r="R81" s="7"/>
      <c r="S81" s="7"/>
      <c r="T81" s="7"/>
      <c r="U81" s="7"/>
      <c r="V81" s="7"/>
      <c r="W81" s="7"/>
      <c r="X81" s="7"/>
      <c r="Y81" s="7"/>
      <c r="Z81" s="7"/>
      <c r="AA81" s="7"/>
    </row>
    <row r="82" spans="1:27" x14ac:dyDescent="0.2">
      <c r="A82" s="7"/>
      <c r="B82" s="92"/>
      <c r="C82" s="21" t="s">
        <v>279</v>
      </c>
      <c r="D82" s="21"/>
      <c r="E82" s="21"/>
      <c r="F82" s="22"/>
      <c r="G82" s="22"/>
      <c r="H82" s="23">
        <f t="shared" si="14"/>
        <v>0</v>
      </c>
      <c r="I82" s="24"/>
      <c r="J82" s="24"/>
      <c r="K82" s="25" t="s">
        <v>44</v>
      </c>
      <c r="L82" s="23">
        <f t="shared" si="15"/>
        <v>0</v>
      </c>
      <c r="M82" s="92"/>
      <c r="N82" s="22"/>
      <c r="O82" s="7"/>
      <c r="P82" s="7"/>
      <c r="Q82" s="7"/>
      <c r="R82" s="7"/>
      <c r="S82" s="7"/>
      <c r="T82" s="7"/>
      <c r="U82" s="7"/>
      <c r="V82" s="7"/>
      <c r="W82" s="7"/>
      <c r="X82" s="7"/>
      <c r="Y82" s="7"/>
      <c r="Z82" s="7"/>
      <c r="AA82" s="7"/>
    </row>
    <row r="83" spans="1:27" x14ac:dyDescent="0.2">
      <c r="A83" s="7"/>
      <c r="B83" s="93"/>
      <c r="C83" s="21" t="s">
        <v>280</v>
      </c>
      <c r="D83" s="21"/>
      <c r="E83" s="21"/>
      <c r="F83" s="22"/>
      <c r="G83" s="22"/>
      <c r="H83" s="23">
        <f t="shared" si="14"/>
        <v>0</v>
      </c>
      <c r="I83" s="24"/>
      <c r="J83" s="24"/>
      <c r="K83" s="25" t="s">
        <v>44</v>
      </c>
      <c r="L83" s="23">
        <f t="shared" si="15"/>
        <v>0</v>
      </c>
      <c r="M83" s="92"/>
      <c r="N83" s="22"/>
      <c r="O83" s="7"/>
      <c r="P83" s="7"/>
      <c r="Q83" s="7"/>
      <c r="R83" s="7"/>
      <c r="S83" s="7"/>
      <c r="T83" s="7"/>
      <c r="U83" s="7"/>
      <c r="V83" s="7"/>
      <c r="W83" s="7"/>
      <c r="X83" s="7"/>
      <c r="Y83" s="7"/>
      <c r="Z83" s="7"/>
      <c r="AA83" s="7"/>
    </row>
    <row r="84" spans="1:27" ht="66.75" customHeight="1" x14ac:dyDescent="0.2">
      <c r="A84" s="7"/>
      <c r="B84" s="91" t="s">
        <v>281</v>
      </c>
      <c r="C84" s="21" t="s">
        <v>282</v>
      </c>
      <c r="D84" s="21"/>
      <c r="E84" s="21"/>
      <c r="F84" s="22"/>
      <c r="G84" s="22"/>
      <c r="H84" s="23">
        <f t="shared" si="14"/>
        <v>0</v>
      </c>
      <c r="I84" s="24"/>
      <c r="J84" s="24"/>
      <c r="K84" s="25" t="s">
        <v>44</v>
      </c>
      <c r="L84" s="23">
        <f t="shared" si="15"/>
        <v>0</v>
      </c>
      <c r="M84" s="92"/>
      <c r="N84" s="22"/>
      <c r="O84" s="7"/>
      <c r="P84" s="7"/>
      <c r="Q84" s="7"/>
      <c r="R84" s="7"/>
      <c r="S84" s="7"/>
      <c r="T84" s="7"/>
      <c r="U84" s="7"/>
      <c r="V84" s="7"/>
      <c r="W84" s="7"/>
      <c r="X84" s="7"/>
      <c r="Y84" s="7"/>
      <c r="Z84" s="7"/>
      <c r="AA84" s="7"/>
    </row>
    <row r="85" spans="1:27" ht="94.5" customHeight="1" x14ac:dyDescent="0.2">
      <c r="A85" s="7"/>
      <c r="B85" s="92"/>
      <c r="C85" s="21" t="s">
        <v>283</v>
      </c>
      <c r="D85" s="21"/>
      <c r="E85" s="21"/>
      <c r="F85" s="22"/>
      <c r="G85" s="22"/>
      <c r="H85" s="23">
        <f t="shared" si="14"/>
        <v>0</v>
      </c>
      <c r="I85" s="24"/>
      <c r="J85" s="24"/>
      <c r="K85" s="25" t="s">
        <v>44</v>
      </c>
      <c r="L85" s="23">
        <f t="shared" si="15"/>
        <v>0</v>
      </c>
      <c r="M85" s="92"/>
      <c r="N85" s="22"/>
      <c r="O85" s="7"/>
      <c r="P85" s="7"/>
      <c r="Q85" s="7"/>
      <c r="R85" s="7"/>
      <c r="S85" s="7"/>
      <c r="T85" s="7"/>
      <c r="U85" s="7"/>
      <c r="V85" s="7"/>
      <c r="W85" s="7"/>
      <c r="X85" s="7"/>
      <c r="Y85" s="7"/>
      <c r="Z85" s="7"/>
      <c r="AA85" s="7"/>
    </row>
    <row r="86" spans="1:27" ht="45" customHeight="1" x14ac:dyDescent="0.2">
      <c r="A86" s="7"/>
      <c r="B86" s="93"/>
      <c r="C86" s="21" t="s">
        <v>284</v>
      </c>
      <c r="D86" s="21"/>
      <c r="E86" s="21"/>
      <c r="F86" s="22"/>
      <c r="G86" s="22"/>
      <c r="H86" s="23">
        <f t="shared" si="14"/>
        <v>0</v>
      </c>
      <c r="I86" s="24"/>
      <c r="J86" s="24"/>
      <c r="K86" s="25" t="s">
        <v>44</v>
      </c>
      <c r="L86" s="23">
        <f t="shared" si="15"/>
        <v>0</v>
      </c>
      <c r="M86" s="92"/>
      <c r="N86" s="22"/>
      <c r="O86" s="7"/>
      <c r="P86" s="7"/>
      <c r="Q86" s="7"/>
      <c r="R86" s="7"/>
      <c r="S86" s="7"/>
      <c r="T86" s="7"/>
      <c r="U86" s="7"/>
      <c r="V86" s="7"/>
      <c r="W86" s="7"/>
      <c r="X86" s="7"/>
      <c r="Y86" s="7"/>
      <c r="Z86" s="7"/>
      <c r="AA86" s="7"/>
    </row>
    <row r="87" spans="1:27" ht="75" x14ac:dyDescent="0.2">
      <c r="A87" s="7"/>
      <c r="B87" s="23" t="s">
        <v>285</v>
      </c>
      <c r="C87" s="21" t="s">
        <v>286</v>
      </c>
      <c r="D87" s="21"/>
      <c r="E87" s="21"/>
      <c r="F87" s="22"/>
      <c r="G87" s="22"/>
      <c r="H87" s="23">
        <f t="shared" si="14"/>
        <v>0</v>
      </c>
      <c r="I87" s="24"/>
      <c r="J87" s="24"/>
      <c r="K87" s="25" t="s">
        <v>44</v>
      </c>
      <c r="L87" s="23">
        <f t="shared" si="15"/>
        <v>0</v>
      </c>
      <c r="M87" s="93"/>
      <c r="N87" s="22"/>
      <c r="O87" s="7"/>
      <c r="P87" s="7"/>
      <c r="Q87" s="7"/>
      <c r="R87" s="7"/>
      <c r="S87" s="7"/>
      <c r="T87" s="7"/>
      <c r="U87" s="7"/>
      <c r="V87" s="7"/>
      <c r="W87" s="7"/>
      <c r="X87" s="7"/>
      <c r="Y87" s="7"/>
      <c r="Z87" s="7"/>
      <c r="AA87" s="7"/>
    </row>
    <row r="88" spans="1:27" ht="15" customHeight="1" x14ac:dyDescent="0.2">
      <c r="A88" s="7"/>
      <c r="B88" s="27" t="s">
        <v>287</v>
      </c>
      <c r="C88" s="29" t="s">
        <v>288</v>
      </c>
      <c r="D88" s="51"/>
      <c r="E88" s="29"/>
      <c r="F88" s="29"/>
      <c r="G88" s="29"/>
      <c r="H88" s="29"/>
      <c r="I88" s="29"/>
      <c r="J88" s="29"/>
      <c r="K88" s="29"/>
      <c r="L88" s="29"/>
      <c r="M88" s="29"/>
      <c r="N88" s="29"/>
      <c r="O88" s="7"/>
      <c r="P88" s="7"/>
      <c r="Q88" s="7"/>
      <c r="R88" s="7"/>
      <c r="S88" s="7"/>
      <c r="T88" s="7"/>
      <c r="U88" s="7"/>
      <c r="V88" s="7"/>
      <c r="W88" s="7"/>
      <c r="X88" s="7"/>
      <c r="Y88" s="7"/>
      <c r="Z88" s="7"/>
      <c r="AA88" s="7"/>
    </row>
    <row r="89" spans="1:27" ht="15" customHeight="1" x14ac:dyDescent="0.2">
      <c r="A89" s="7"/>
      <c r="B89" s="27" t="s">
        <v>289</v>
      </c>
      <c r="C89" s="29" t="s">
        <v>290</v>
      </c>
      <c r="D89" s="51"/>
      <c r="E89" s="29"/>
      <c r="F89" s="29"/>
      <c r="G89" s="29"/>
      <c r="H89" s="29"/>
      <c r="I89" s="29"/>
      <c r="J89" s="29"/>
      <c r="K89" s="29"/>
      <c r="L89" s="29"/>
      <c r="M89" s="29"/>
      <c r="N89" s="29"/>
      <c r="O89" s="7"/>
      <c r="P89" s="7"/>
      <c r="Q89" s="7"/>
      <c r="R89" s="7"/>
      <c r="S89" s="7"/>
      <c r="T89" s="7"/>
      <c r="U89" s="7"/>
      <c r="V89" s="7"/>
      <c r="W89" s="7"/>
      <c r="X89" s="7"/>
      <c r="Y89" s="7"/>
      <c r="Z89" s="7"/>
      <c r="AA89" s="7"/>
    </row>
    <row r="90" spans="1:27" ht="29.25" customHeight="1" x14ac:dyDescent="0.2">
      <c r="A90" s="7"/>
      <c r="B90" s="23" t="s">
        <v>291</v>
      </c>
      <c r="C90" s="21" t="s">
        <v>292</v>
      </c>
      <c r="D90" s="21"/>
      <c r="E90" s="21"/>
      <c r="F90" s="22"/>
      <c r="G90" s="22"/>
      <c r="H90" s="23">
        <f t="shared" ref="H90:H92" si="16">NETWORKDAYS(I90,J90)</f>
        <v>0</v>
      </c>
      <c r="I90" s="24"/>
      <c r="J90" s="24"/>
      <c r="K90" s="25" t="s">
        <v>44</v>
      </c>
      <c r="L90" s="23">
        <f t="shared" ref="L90:L92" si="17">IF(K90:K94="Terminada",100,0)</f>
        <v>0</v>
      </c>
      <c r="M90" s="91">
        <f>AVERAGE(L90:L92)</f>
        <v>0</v>
      </c>
      <c r="N90" s="22"/>
      <c r="O90" s="7"/>
      <c r="P90" s="7"/>
      <c r="Q90" s="7"/>
      <c r="R90" s="7"/>
      <c r="S90" s="7"/>
      <c r="T90" s="7"/>
      <c r="U90" s="7"/>
      <c r="V90" s="7"/>
      <c r="W90" s="7"/>
      <c r="X90" s="7"/>
      <c r="Y90" s="7"/>
      <c r="Z90" s="7"/>
      <c r="AA90" s="7"/>
    </row>
    <row r="91" spans="1:27" ht="174" customHeight="1" x14ac:dyDescent="0.2">
      <c r="A91" s="7"/>
      <c r="B91" s="23" t="s">
        <v>293</v>
      </c>
      <c r="C91" s="21" t="s">
        <v>294</v>
      </c>
      <c r="D91" s="21"/>
      <c r="E91" s="21"/>
      <c r="F91" s="22"/>
      <c r="G91" s="22"/>
      <c r="H91" s="23">
        <f t="shared" si="16"/>
        <v>0</v>
      </c>
      <c r="I91" s="24"/>
      <c r="J91" s="24"/>
      <c r="K91" s="25" t="s">
        <v>44</v>
      </c>
      <c r="L91" s="23">
        <f t="shared" si="17"/>
        <v>0</v>
      </c>
      <c r="M91" s="92"/>
      <c r="N91" s="22"/>
      <c r="O91" s="7"/>
      <c r="P91" s="7"/>
      <c r="Q91" s="7"/>
      <c r="R91" s="7"/>
      <c r="S91" s="7"/>
      <c r="T91" s="7"/>
      <c r="U91" s="7"/>
      <c r="V91" s="7"/>
      <c r="W91" s="7"/>
      <c r="X91" s="7"/>
      <c r="Y91" s="7"/>
      <c r="Z91" s="7"/>
      <c r="AA91" s="7"/>
    </row>
    <row r="92" spans="1:27" ht="15.75" customHeight="1" x14ac:dyDescent="0.2">
      <c r="A92" s="7"/>
      <c r="B92" s="23" t="s">
        <v>295</v>
      </c>
      <c r="C92" s="21" t="s">
        <v>296</v>
      </c>
      <c r="D92" s="21"/>
      <c r="E92" s="21"/>
      <c r="F92" s="22"/>
      <c r="G92" s="22"/>
      <c r="H92" s="23">
        <f t="shared" si="16"/>
        <v>0</v>
      </c>
      <c r="I92" s="24"/>
      <c r="J92" s="24"/>
      <c r="K92" s="25" t="s">
        <v>44</v>
      </c>
      <c r="L92" s="23">
        <f t="shared" si="17"/>
        <v>0</v>
      </c>
      <c r="M92" s="93"/>
      <c r="N92" s="22"/>
      <c r="O92" s="7"/>
      <c r="P92" s="7"/>
      <c r="Q92" s="7"/>
      <c r="R92" s="7"/>
      <c r="S92" s="7"/>
      <c r="T92" s="7"/>
      <c r="U92" s="7"/>
      <c r="V92" s="7"/>
      <c r="W92" s="7"/>
      <c r="X92" s="7"/>
      <c r="Y92" s="7"/>
      <c r="Z92" s="7"/>
      <c r="AA92" s="7"/>
    </row>
    <row r="93" spans="1:27" ht="23.25" customHeight="1" x14ac:dyDescent="0.2">
      <c r="A93" s="7"/>
      <c r="B93" s="27" t="s">
        <v>297</v>
      </c>
      <c r="C93" s="29" t="s">
        <v>298</v>
      </c>
      <c r="D93" s="51"/>
      <c r="E93" s="29"/>
      <c r="F93" s="29"/>
      <c r="G93" s="29"/>
      <c r="H93" s="29"/>
      <c r="I93" s="29"/>
      <c r="J93" s="29"/>
      <c r="K93" s="29"/>
      <c r="L93" s="29"/>
      <c r="M93" s="29"/>
      <c r="N93" s="29"/>
      <c r="O93" s="7"/>
      <c r="P93" s="7"/>
      <c r="Q93" s="7"/>
      <c r="R93" s="7"/>
      <c r="S93" s="7"/>
      <c r="T93" s="7"/>
      <c r="U93" s="7"/>
      <c r="V93" s="7"/>
      <c r="W93" s="7"/>
      <c r="X93" s="7"/>
      <c r="Y93" s="7"/>
      <c r="Z93" s="7"/>
      <c r="AA93" s="7"/>
    </row>
    <row r="94" spans="1:27" ht="101.25" customHeight="1" x14ac:dyDescent="0.2">
      <c r="A94" s="7"/>
      <c r="B94" s="91" t="s">
        <v>299</v>
      </c>
      <c r="C94" s="21" t="s">
        <v>300</v>
      </c>
      <c r="D94" s="21"/>
      <c r="E94" s="21"/>
      <c r="F94" s="22"/>
      <c r="G94" s="22"/>
      <c r="H94" s="23">
        <f t="shared" ref="H94:H110" si="18">NETWORKDAYS(I94,J94)</f>
        <v>0</v>
      </c>
      <c r="I94" s="24"/>
      <c r="J94" s="24"/>
      <c r="K94" s="25" t="s">
        <v>44</v>
      </c>
      <c r="L94" s="23">
        <f t="shared" ref="L94:L110" si="19">IF(K94:K98="Terminada",100,0)</f>
        <v>0</v>
      </c>
      <c r="M94" s="91">
        <f>AVERAGE(L94:L110)</f>
        <v>0</v>
      </c>
      <c r="N94" s="22"/>
      <c r="O94" s="7"/>
      <c r="P94" s="7"/>
      <c r="Q94" s="7"/>
      <c r="R94" s="7"/>
      <c r="S94" s="7"/>
      <c r="T94" s="7"/>
      <c r="U94" s="7"/>
      <c r="V94" s="7"/>
      <c r="W94" s="7"/>
      <c r="X94" s="7"/>
      <c r="Y94" s="7"/>
      <c r="Z94" s="7"/>
      <c r="AA94" s="7"/>
    </row>
    <row r="95" spans="1:27" x14ac:dyDescent="0.2">
      <c r="A95" s="7"/>
      <c r="B95" s="92"/>
      <c r="C95" s="21" t="s">
        <v>301</v>
      </c>
      <c r="D95" s="21"/>
      <c r="E95" s="21"/>
      <c r="F95" s="22"/>
      <c r="G95" s="22"/>
      <c r="H95" s="23">
        <f t="shared" si="18"/>
        <v>0</v>
      </c>
      <c r="I95" s="24"/>
      <c r="J95" s="24"/>
      <c r="K95" s="25" t="s">
        <v>44</v>
      </c>
      <c r="L95" s="23">
        <f t="shared" si="19"/>
        <v>0</v>
      </c>
      <c r="M95" s="92"/>
      <c r="N95" s="22"/>
      <c r="O95" s="7"/>
      <c r="P95" s="7"/>
      <c r="Q95" s="7"/>
      <c r="R95" s="7"/>
      <c r="S95" s="7"/>
      <c r="T95" s="7"/>
      <c r="U95" s="7"/>
      <c r="V95" s="7"/>
      <c r="W95" s="7"/>
      <c r="X95" s="7"/>
      <c r="Y95" s="7"/>
      <c r="Z95" s="7"/>
      <c r="AA95" s="7"/>
    </row>
    <row r="96" spans="1:27" ht="60" x14ac:dyDescent="0.2">
      <c r="A96" s="7"/>
      <c r="B96" s="92"/>
      <c r="C96" s="21" t="s">
        <v>302</v>
      </c>
      <c r="D96" s="21"/>
      <c r="E96" s="21"/>
      <c r="F96" s="22"/>
      <c r="G96" s="22"/>
      <c r="H96" s="23">
        <f t="shared" si="18"/>
        <v>0</v>
      </c>
      <c r="I96" s="24"/>
      <c r="J96" s="24"/>
      <c r="K96" s="25" t="s">
        <v>44</v>
      </c>
      <c r="L96" s="23">
        <f t="shared" si="19"/>
        <v>0</v>
      </c>
      <c r="M96" s="92"/>
      <c r="N96" s="22"/>
      <c r="O96" s="7"/>
      <c r="P96" s="7"/>
      <c r="Q96" s="7"/>
      <c r="R96" s="7"/>
      <c r="S96" s="7"/>
      <c r="T96" s="7"/>
      <c r="U96" s="7"/>
      <c r="V96" s="7"/>
      <c r="W96" s="7"/>
      <c r="X96" s="7"/>
      <c r="Y96" s="7"/>
      <c r="Z96" s="7"/>
      <c r="AA96" s="7"/>
    </row>
    <row r="97" spans="1:27" ht="30" x14ac:dyDescent="0.2">
      <c r="A97" s="7"/>
      <c r="B97" s="92"/>
      <c r="C97" s="21" t="s">
        <v>303</v>
      </c>
      <c r="D97" s="21"/>
      <c r="E97" s="21"/>
      <c r="F97" s="22"/>
      <c r="G97" s="22"/>
      <c r="H97" s="23">
        <f t="shared" si="18"/>
        <v>0</v>
      </c>
      <c r="I97" s="24"/>
      <c r="J97" s="24"/>
      <c r="K97" s="25" t="s">
        <v>44</v>
      </c>
      <c r="L97" s="23">
        <f t="shared" si="19"/>
        <v>0</v>
      </c>
      <c r="M97" s="92"/>
      <c r="N97" s="22"/>
      <c r="O97" s="7"/>
      <c r="P97" s="7"/>
      <c r="Q97" s="7"/>
      <c r="R97" s="7"/>
      <c r="S97" s="7"/>
      <c r="T97" s="7"/>
      <c r="U97" s="7"/>
      <c r="V97" s="7"/>
      <c r="W97" s="7"/>
      <c r="X97" s="7"/>
      <c r="Y97" s="7"/>
      <c r="Z97" s="7"/>
      <c r="AA97" s="7"/>
    </row>
    <row r="98" spans="1:27" x14ac:dyDescent="0.2">
      <c r="A98" s="7"/>
      <c r="B98" s="92"/>
      <c r="C98" s="21" t="s">
        <v>304</v>
      </c>
      <c r="D98" s="21"/>
      <c r="E98" s="21"/>
      <c r="F98" s="22"/>
      <c r="G98" s="22"/>
      <c r="H98" s="23">
        <f t="shared" si="18"/>
        <v>0</v>
      </c>
      <c r="I98" s="24"/>
      <c r="J98" s="24"/>
      <c r="K98" s="25" t="s">
        <v>44</v>
      </c>
      <c r="L98" s="23">
        <f t="shared" si="19"/>
        <v>0</v>
      </c>
      <c r="M98" s="92"/>
      <c r="N98" s="22"/>
      <c r="O98" s="7"/>
      <c r="P98" s="7"/>
      <c r="Q98" s="7"/>
      <c r="R98" s="7"/>
      <c r="S98" s="7"/>
      <c r="T98" s="7"/>
      <c r="U98" s="7"/>
      <c r="V98" s="7"/>
      <c r="W98" s="7"/>
      <c r="X98" s="7"/>
      <c r="Y98" s="7"/>
      <c r="Z98" s="7"/>
      <c r="AA98" s="7"/>
    </row>
    <row r="99" spans="1:27" x14ac:dyDescent="0.2">
      <c r="A99" s="7"/>
      <c r="B99" s="92"/>
      <c r="C99" s="21" t="s">
        <v>305</v>
      </c>
      <c r="D99" s="21"/>
      <c r="E99" s="21"/>
      <c r="F99" s="22"/>
      <c r="G99" s="22"/>
      <c r="H99" s="23">
        <f t="shared" si="18"/>
        <v>0</v>
      </c>
      <c r="I99" s="24"/>
      <c r="J99" s="24"/>
      <c r="K99" s="25" t="s">
        <v>44</v>
      </c>
      <c r="L99" s="23">
        <f t="shared" si="19"/>
        <v>0</v>
      </c>
      <c r="M99" s="92"/>
      <c r="N99" s="22"/>
      <c r="O99" s="7"/>
      <c r="P99" s="7"/>
      <c r="Q99" s="7"/>
      <c r="R99" s="7"/>
      <c r="S99" s="7"/>
      <c r="T99" s="7"/>
      <c r="U99" s="7"/>
      <c r="V99" s="7"/>
      <c r="W99" s="7"/>
      <c r="X99" s="7"/>
      <c r="Y99" s="7"/>
      <c r="Z99" s="7"/>
      <c r="AA99" s="7"/>
    </row>
    <row r="100" spans="1:27" ht="30" x14ac:dyDescent="0.2">
      <c r="A100" s="7"/>
      <c r="B100" s="92"/>
      <c r="C100" s="21" t="s">
        <v>306</v>
      </c>
      <c r="D100" s="21"/>
      <c r="E100" s="21"/>
      <c r="F100" s="22"/>
      <c r="G100" s="22"/>
      <c r="H100" s="23">
        <f t="shared" si="18"/>
        <v>0</v>
      </c>
      <c r="I100" s="24"/>
      <c r="J100" s="24"/>
      <c r="K100" s="25" t="s">
        <v>44</v>
      </c>
      <c r="L100" s="23">
        <f t="shared" si="19"/>
        <v>0</v>
      </c>
      <c r="M100" s="92"/>
      <c r="N100" s="22"/>
      <c r="O100" s="7"/>
      <c r="P100" s="7"/>
      <c r="Q100" s="7"/>
      <c r="R100" s="7"/>
      <c r="S100" s="7"/>
      <c r="T100" s="7"/>
      <c r="U100" s="7"/>
      <c r="V100" s="7"/>
      <c r="W100" s="7"/>
      <c r="X100" s="7"/>
      <c r="Y100" s="7"/>
      <c r="Z100" s="7"/>
      <c r="AA100" s="7"/>
    </row>
    <row r="101" spans="1:27" ht="30" x14ac:dyDescent="0.2">
      <c r="A101" s="7"/>
      <c r="B101" s="92"/>
      <c r="C101" s="21" t="s">
        <v>307</v>
      </c>
      <c r="D101" s="21"/>
      <c r="E101" s="21"/>
      <c r="F101" s="22"/>
      <c r="G101" s="22"/>
      <c r="H101" s="23">
        <f t="shared" si="18"/>
        <v>0</v>
      </c>
      <c r="I101" s="24"/>
      <c r="J101" s="24"/>
      <c r="K101" s="25" t="s">
        <v>44</v>
      </c>
      <c r="L101" s="23">
        <f t="shared" si="19"/>
        <v>0</v>
      </c>
      <c r="M101" s="92"/>
      <c r="N101" s="22"/>
      <c r="O101" s="7"/>
      <c r="P101" s="7"/>
      <c r="Q101" s="7"/>
      <c r="R101" s="7"/>
      <c r="S101" s="7"/>
      <c r="T101" s="7"/>
      <c r="U101" s="7"/>
      <c r="V101" s="7"/>
      <c r="W101" s="7"/>
      <c r="X101" s="7"/>
      <c r="Y101" s="7"/>
      <c r="Z101" s="7"/>
      <c r="AA101" s="7"/>
    </row>
    <row r="102" spans="1:27" x14ac:dyDescent="0.2">
      <c r="A102" s="7"/>
      <c r="B102" s="92"/>
      <c r="C102" s="21" t="s">
        <v>308</v>
      </c>
      <c r="D102" s="21"/>
      <c r="E102" s="21"/>
      <c r="F102" s="22"/>
      <c r="G102" s="22"/>
      <c r="H102" s="23">
        <f t="shared" si="18"/>
        <v>0</v>
      </c>
      <c r="I102" s="24"/>
      <c r="J102" s="24"/>
      <c r="K102" s="25" t="s">
        <v>44</v>
      </c>
      <c r="L102" s="23">
        <f t="shared" si="19"/>
        <v>0</v>
      </c>
      <c r="M102" s="92"/>
      <c r="N102" s="22"/>
      <c r="O102" s="7"/>
      <c r="P102" s="7"/>
      <c r="Q102" s="7"/>
      <c r="R102" s="7"/>
      <c r="S102" s="7"/>
      <c r="T102" s="7"/>
      <c r="U102" s="7"/>
      <c r="V102" s="7"/>
      <c r="W102" s="7"/>
      <c r="X102" s="7"/>
      <c r="Y102" s="7"/>
      <c r="Z102" s="7"/>
      <c r="AA102" s="7"/>
    </row>
    <row r="103" spans="1:27" x14ac:dyDescent="0.2">
      <c r="A103" s="7"/>
      <c r="B103" s="92"/>
      <c r="C103" s="21" t="s">
        <v>309</v>
      </c>
      <c r="D103" s="21"/>
      <c r="E103" s="21"/>
      <c r="F103" s="22"/>
      <c r="G103" s="22"/>
      <c r="H103" s="23">
        <f t="shared" si="18"/>
        <v>0</v>
      </c>
      <c r="I103" s="24"/>
      <c r="J103" s="24"/>
      <c r="K103" s="25" t="s">
        <v>44</v>
      </c>
      <c r="L103" s="23">
        <f t="shared" si="19"/>
        <v>0</v>
      </c>
      <c r="M103" s="92"/>
      <c r="N103" s="22"/>
      <c r="O103" s="7"/>
      <c r="P103" s="7"/>
      <c r="Q103" s="7"/>
      <c r="R103" s="7"/>
      <c r="S103" s="7"/>
      <c r="T103" s="7"/>
      <c r="U103" s="7"/>
      <c r="V103" s="7"/>
      <c r="W103" s="7"/>
      <c r="X103" s="7"/>
      <c r="Y103" s="7"/>
      <c r="Z103" s="7"/>
      <c r="AA103" s="7"/>
    </row>
    <row r="104" spans="1:27" ht="45" x14ac:dyDescent="0.2">
      <c r="A104" s="7"/>
      <c r="B104" s="92"/>
      <c r="C104" s="21" t="s">
        <v>310</v>
      </c>
      <c r="D104" s="21"/>
      <c r="E104" s="21"/>
      <c r="F104" s="22"/>
      <c r="G104" s="22"/>
      <c r="H104" s="23">
        <f t="shared" si="18"/>
        <v>0</v>
      </c>
      <c r="I104" s="24"/>
      <c r="J104" s="24"/>
      <c r="K104" s="25" t="s">
        <v>44</v>
      </c>
      <c r="L104" s="23">
        <f t="shared" si="19"/>
        <v>0</v>
      </c>
      <c r="M104" s="92"/>
      <c r="N104" s="22"/>
      <c r="O104" s="7"/>
      <c r="P104" s="7"/>
      <c r="Q104" s="7"/>
      <c r="R104" s="7"/>
      <c r="S104" s="7"/>
      <c r="T104" s="7"/>
      <c r="U104" s="7"/>
      <c r="V104" s="7"/>
      <c r="W104" s="7"/>
      <c r="X104" s="7"/>
      <c r="Y104" s="7"/>
      <c r="Z104" s="7"/>
      <c r="AA104" s="7"/>
    </row>
    <row r="105" spans="1:27" ht="30" x14ac:dyDescent="0.2">
      <c r="A105" s="7"/>
      <c r="B105" s="92"/>
      <c r="C105" s="21" t="s">
        <v>311</v>
      </c>
      <c r="D105" s="21"/>
      <c r="E105" s="21"/>
      <c r="F105" s="22"/>
      <c r="G105" s="22"/>
      <c r="H105" s="23">
        <f t="shared" si="18"/>
        <v>0</v>
      </c>
      <c r="I105" s="24"/>
      <c r="J105" s="24"/>
      <c r="K105" s="25" t="s">
        <v>44</v>
      </c>
      <c r="L105" s="23">
        <f t="shared" si="19"/>
        <v>0</v>
      </c>
      <c r="M105" s="92"/>
      <c r="N105" s="22"/>
      <c r="O105" s="7"/>
      <c r="P105" s="7"/>
      <c r="Q105" s="7"/>
      <c r="R105" s="7"/>
      <c r="S105" s="7"/>
      <c r="T105" s="7"/>
      <c r="U105" s="7"/>
      <c r="V105" s="7"/>
      <c r="W105" s="7"/>
      <c r="X105" s="7"/>
      <c r="Y105" s="7"/>
      <c r="Z105" s="7"/>
      <c r="AA105" s="7"/>
    </row>
    <row r="106" spans="1:27" x14ac:dyDescent="0.2">
      <c r="A106" s="7"/>
      <c r="B106" s="92"/>
      <c r="C106" s="21" t="s">
        <v>312</v>
      </c>
      <c r="D106" s="21"/>
      <c r="E106" s="21"/>
      <c r="F106" s="22"/>
      <c r="G106" s="22"/>
      <c r="H106" s="23">
        <f t="shared" si="18"/>
        <v>0</v>
      </c>
      <c r="I106" s="24"/>
      <c r="J106" s="24"/>
      <c r="K106" s="25" t="s">
        <v>44</v>
      </c>
      <c r="L106" s="23">
        <f t="shared" si="19"/>
        <v>0</v>
      </c>
      <c r="M106" s="92"/>
      <c r="N106" s="22"/>
      <c r="O106" s="7"/>
      <c r="P106" s="7"/>
      <c r="Q106" s="7"/>
      <c r="R106" s="7"/>
      <c r="S106" s="7"/>
      <c r="T106" s="7"/>
      <c r="U106" s="7"/>
      <c r="V106" s="7"/>
      <c r="W106" s="7"/>
      <c r="X106" s="7"/>
      <c r="Y106" s="7"/>
      <c r="Z106" s="7"/>
      <c r="AA106" s="7"/>
    </row>
    <row r="107" spans="1:27" x14ac:dyDescent="0.2">
      <c r="A107" s="7"/>
      <c r="B107" s="92"/>
      <c r="C107" s="21" t="s">
        <v>313</v>
      </c>
      <c r="D107" s="21"/>
      <c r="E107" s="21"/>
      <c r="F107" s="22"/>
      <c r="G107" s="22"/>
      <c r="H107" s="23">
        <f t="shared" si="18"/>
        <v>0</v>
      </c>
      <c r="I107" s="24"/>
      <c r="J107" s="24"/>
      <c r="K107" s="25" t="s">
        <v>44</v>
      </c>
      <c r="L107" s="23">
        <f t="shared" si="19"/>
        <v>0</v>
      </c>
      <c r="M107" s="92"/>
      <c r="N107" s="22"/>
      <c r="O107" s="7"/>
      <c r="P107" s="7"/>
      <c r="Q107" s="7"/>
      <c r="R107" s="7"/>
      <c r="S107" s="7"/>
      <c r="T107" s="7"/>
      <c r="U107" s="7"/>
      <c r="V107" s="7"/>
      <c r="W107" s="7"/>
      <c r="X107" s="7"/>
      <c r="Y107" s="7"/>
      <c r="Z107" s="7"/>
      <c r="AA107" s="7"/>
    </row>
    <row r="108" spans="1:27" x14ac:dyDescent="0.2">
      <c r="A108" s="7"/>
      <c r="B108" s="92"/>
      <c r="C108" s="21" t="s">
        <v>314</v>
      </c>
      <c r="D108" s="21"/>
      <c r="E108" s="21"/>
      <c r="F108" s="22"/>
      <c r="G108" s="22"/>
      <c r="H108" s="23">
        <f t="shared" si="18"/>
        <v>0</v>
      </c>
      <c r="I108" s="24"/>
      <c r="J108" s="24"/>
      <c r="K108" s="25" t="s">
        <v>44</v>
      </c>
      <c r="L108" s="23">
        <f t="shared" si="19"/>
        <v>0</v>
      </c>
      <c r="M108" s="92"/>
      <c r="N108" s="22"/>
      <c r="O108" s="7"/>
      <c r="P108" s="7"/>
      <c r="Q108" s="7"/>
      <c r="R108" s="7"/>
      <c r="S108" s="7"/>
      <c r="T108" s="7"/>
      <c r="U108" s="7"/>
      <c r="V108" s="7"/>
      <c r="W108" s="7"/>
      <c r="X108" s="7"/>
      <c r="Y108" s="7"/>
      <c r="Z108" s="7"/>
      <c r="AA108" s="7"/>
    </row>
    <row r="109" spans="1:27" ht="90" x14ac:dyDescent="0.2">
      <c r="A109" s="7"/>
      <c r="B109" s="93"/>
      <c r="C109" s="21" t="s">
        <v>315</v>
      </c>
      <c r="D109" s="21"/>
      <c r="E109" s="21"/>
      <c r="F109" s="22"/>
      <c r="G109" s="22"/>
      <c r="H109" s="23">
        <f t="shared" si="18"/>
        <v>0</v>
      </c>
      <c r="I109" s="24"/>
      <c r="J109" s="24"/>
      <c r="K109" s="25" t="s">
        <v>44</v>
      </c>
      <c r="L109" s="23">
        <f t="shared" si="19"/>
        <v>0</v>
      </c>
      <c r="M109" s="92"/>
      <c r="N109" s="22"/>
      <c r="O109" s="7"/>
      <c r="P109" s="7"/>
      <c r="Q109" s="7"/>
      <c r="R109" s="7"/>
      <c r="S109" s="7"/>
      <c r="T109" s="7"/>
      <c r="U109" s="7"/>
      <c r="V109" s="7"/>
      <c r="W109" s="7"/>
      <c r="X109" s="7"/>
      <c r="Y109" s="7"/>
      <c r="Z109" s="7"/>
      <c r="AA109" s="7"/>
    </row>
    <row r="110" spans="1:27" ht="135" x14ac:dyDescent="0.2">
      <c r="A110" s="7"/>
      <c r="B110" s="23" t="s">
        <v>316</v>
      </c>
      <c r="C110" s="21" t="s">
        <v>317</v>
      </c>
      <c r="D110" s="21"/>
      <c r="E110" s="21"/>
      <c r="F110" s="22"/>
      <c r="G110" s="22"/>
      <c r="H110" s="23">
        <f t="shared" si="18"/>
        <v>0</v>
      </c>
      <c r="I110" s="24"/>
      <c r="J110" s="24"/>
      <c r="K110" s="25" t="s">
        <v>44</v>
      </c>
      <c r="L110" s="23">
        <f t="shared" si="19"/>
        <v>0</v>
      </c>
      <c r="M110" s="93"/>
      <c r="N110" s="22"/>
      <c r="O110" s="7"/>
      <c r="P110" s="7"/>
      <c r="Q110" s="7"/>
      <c r="R110" s="7"/>
      <c r="S110" s="7"/>
      <c r="T110" s="7"/>
      <c r="U110" s="7"/>
      <c r="V110" s="7"/>
      <c r="W110" s="7"/>
      <c r="X110" s="7"/>
      <c r="Y110" s="7"/>
      <c r="Z110" s="7"/>
      <c r="AA110" s="7"/>
    </row>
    <row r="111" spans="1:27" ht="23.25" customHeight="1" x14ac:dyDescent="0.2">
      <c r="A111" s="7"/>
      <c r="B111" s="27" t="s">
        <v>318</v>
      </c>
      <c r="C111" s="29" t="s">
        <v>319</v>
      </c>
      <c r="D111" s="51"/>
      <c r="E111" s="29"/>
      <c r="F111" s="29"/>
      <c r="G111" s="29"/>
      <c r="H111" s="29"/>
      <c r="I111" s="29"/>
      <c r="J111" s="29"/>
      <c r="K111" s="29"/>
      <c r="L111" s="29"/>
      <c r="M111" s="29"/>
      <c r="N111" s="29"/>
      <c r="O111" s="7"/>
      <c r="P111" s="7"/>
      <c r="Q111" s="7"/>
      <c r="R111" s="7"/>
      <c r="S111" s="7"/>
      <c r="T111" s="7"/>
      <c r="U111" s="7"/>
      <c r="V111" s="7"/>
      <c r="W111" s="7"/>
      <c r="X111" s="7"/>
      <c r="Y111" s="7"/>
      <c r="Z111" s="7"/>
      <c r="AA111" s="7"/>
    </row>
    <row r="112" spans="1:27" ht="92.25" customHeight="1" x14ac:dyDescent="0.2">
      <c r="A112" s="7"/>
      <c r="B112" s="91" t="s">
        <v>320</v>
      </c>
      <c r="C112" s="21" t="s">
        <v>321</v>
      </c>
      <c r="D112" s="21"/>
      <c r="E112" s="21"/>
      <c r="F112" s="22"/>
      <c r="G112" s="22"/>
      <c r="H112" s="23">
        <f t="shared" ref="H112:H117" si="20">NETWORKDAYS(I112,J112)</f>
        <v>0</v>
      </c>
      <c r="I112" s="24"/>
      <c r="J112" s="24"/>
      <c r="K112" s="25" t="s">
        <v>44</v>
      </c>
      <c r="L112" s="23">
        <f t="shared" ref="L112:L117" si="21">IF(K112:K116="Terminada",100,0)</f>
        <v>0</v>
      </c>
      <c r="M112" s="91">
        <f>AVERAGE(L112:L117)</f>
        <v>0</v>
      </c>
      <c r="N112" s="22"/>
      <c r="O112" s="7"/>
      <c r="P112" s="7"/>
      <c r="Q112" s="7"/>
      <c r="R112" s="7"/>
      <c r="S112" s="7"/>
      <c r="T112" s="7"/>
      <c r="U112" s="7"/>
      <c r="V112" s="7"/>
      <c r="W112" s="7"/>
      <c r="X112" s="7"/>
      <c r="Y112" s="7"/>
      <c r="Z112" s="7"/>
      <c r="AA112" s="7"/>
    </row>
    <row r="113" spans="1:27" ht="40.5" customHeight="1" x14ac:dyDescent="0.2">
      <c r="A113" s="7"/>
      <c r="B113" s="92"/>
      <c r="C113" s="21" t="s">
        <v>322</v>
      </c>
      <c r="D113" s="21"/>
      <c r="E113" s="21"/>
      <c r="F113" s="22"/>
      <c r="G113" s="22"/>
      <c r="H113" s="23">
        <f t="shared" si="20"/>
        <v>0</v>
      </c>
      <c r="I113" s="24"/>
      <c r="J113" s="24"/>
      <c r="K113" s="25" t="s">
        <v>44</v>
      </c>
      <c r="L113" s="23">
        <f t="shared" si="21"/>
        <v>0</v>
      </c>
      <c r="M113" s="92"/>
      <c r="N113" s="22"/>
      <c r="O113" s="7"/>
      <c r="P113" s="7"/>
      <c r="Q113" s="7"/>
      <c r="R113" s="7"/>
      <c r="S113" s="7"/>
      <c r="T113" s="7"/>
      <c r="U113" s="7"/>
      <c r="V113" s="7"/>
      <c r="W113" s="7"/>
      <c r="X113" s="7"/>
      <c r="Y113" s="7"/>
      <c r="Z113" s="7"/>
      <c r="AA113" s="7"/>
    </row>
    <row r="114" spans="1:27" ht="15.75" customHeight="1" x14ac:dyDescent="0.2">
      <c r="A114" s="7"/>
      <c r="B114" s="92"/>
      <c r="C114" s="21" t="s">
        <v>323</v>
      </c>
      <c r="D114" s="21"/>
      <c r="E114" s="21"/>
      <c r="F114" s="22"/>
      <c r="G114" s="22"/>
      <c r="H114" s="23">
        <f t="shared" si="20"/>
        <v>0</v>
      </c>
      <c r="I114" s="24"/>
      <c r="J114" s="24"/>
      <c r="K114" s="25" t="s">
        <v>44</v>
      </c>
      <c r="L114" s="23">
        <f t="shared" si="21"/>
        <v>0</v>
      </c>
      <c r="M114" s="92"/>
      <c r="N114" s="22"/>
      <c r="O114" s="7"/>
      <c r="P114" s="7"/>
      <c r="Q114" s="7"/>
      <c r="R114" s="7"/>
      <c r="S114" s="7"/>
      <c r="T114" s="7"/>
      <c r="U114" s="7"/>
      <c r="V114" s="7"/>
      <c r="W114" s="7"/>
      <c r="X114" s="7"/>
      <c r="Y114" s="7"/>
      <c r="Z114" s="7"/>
      <c r="AA114" s="7"/>
    </row>
    <row r="115" spans="1:27" ht="27" customHeight="1" x14ac:dyDescent="0.2">
      <c r="A115" s="7"/>
      <c r="B115" s="92"/>
      <c r="C115" s="21" t="s">
        <v>324</v>
      </c>
      <c r="D115" s="21"/>
      <c r="E115" s="21"/>
      <c r="F115" s="22"/>
      <c r="G115" s="22"/>
      <c r="H115" s="23">
        <f t="shared" si="20"/>
        <v>0</v>
      </c>
      <c r="I115" s="24"/>
      <c r="J115" s="24"/>
      <c r="K115" s="25" t="s">
        <v>44</v>
      </c>
      <c r="L115" s="23">
        <f t="shared" si="21"/>
        <v>0</v>
      </c>
      <c r="M115" s="92"/>
      <c r="N115" s="22"/>
      <c r="O115" s="7"/>
      <c r="P115" s="7"/>
      <c r="Q115" s="7"/>
      <c r="R115" s="7"/>
      <c r="S115" s="7"/>
      <c r="T115" s="7"/>
      <c r="U115" s="7"/>
      <c r="V115" s="7"/>
      <c r="W115" s="7"/>
      <c r="X115" s="7"/>
      <c r="Y115" s="7"/>
      <c r="Z115" s="7"/>
      <c r="AA115" s="7"/>
    </row>
    <row r="116" spans="1:27" ht="39.75" customHeight="1" x14ac:dyDescent="0.2">
      <c r="A116" s="7"/>
      <c r="B116" s="93"/>
      <c r="C116" s="21" t="s">
        <v>325</v>
      </c>
      <c r="D116" s="21"/>
      <c r="E116" s="21"/>
      <c r="F116" s="22"/>
      <c r="G116" s="22"/>
      <c r="H116" s="23">
        <f t="shared" si="20"/>
        <v>0</v>
      </c>
      <c r="I116" s="24"/>
      <c r="J116" s="24"/>
      <c r="K116" s="25" t="s">
        <v>44</v>
      </c>
      <c r="L116" s="23">
        <f t="shared" si="21"/>
        <v>0</v>
      </c>
      <c r="M116" s="92"/>
      <c r="N116" s="22"/>
      <c r="O116" s="7"/>
      <c r="P116" s="7"/>
      <c r="Q116" s="7"/>
      <c r="R116" s="7"/>
      <c r="S116" s="7"/>
      <c r="T116" s="7"/>
      <c r="U116" s="7"/>
      <c r="V116" s="7"/>
      <c r="W116" s="7"/>
      <c r="X116" s="7"/>
      <c r="Y116" s="7"/>
      <c r="Z116" s="7"/>
      <c r="AA116" s="7"/>
    </row>
    <row r="117" spans="1:27" ht="65.25" customHeight="1" x14ac:dyDescent="0.2">
      <c r="A117" s="7"/>
      <c r="B117" s="23" t="s">
        <v>326</v>
      </c>
      <c r="C117" s="21" t="s">
        <v>327</v>
      </c>
      <c r="D117" s="21"/>
      <c r="E117" s="21"/>
      <c r="F117" s="22"/>
      <c r="G117" s="22"/>
      <c r="H117" s="23">
        <f t="shared" si="20"/>
        <v>0</v>
      </c>
      <c r="I117" s="24"/>
      <c r="J117" s="24"/>
      <c r="K117" s="25" t="s">
        <v>44</v>
      </c>
      <c r="L117" s="23">
        <f t="shared" si="21"/>
        <v>0</v>
      </c>
      <c r="M117" s="93"/>
      <c r="N117" s="22"/>
      <c r="O117" s="7"/>
      <c r="P117" s="7"/>
      <c r="Q117" s="7"/>
      <c r="R117" s="7"/>
      <c r="S117" s="7"/>
      <c r="T117" s="7"/>
      <c r="U117" s="7"/>
      <c r="V117" s="7"/>
      <c r="W117" s="7"/>
      <c r="X117" s="7"/>
      <c r="Y117" s="7"/>
      <c r="Z117" s="7"/>
      <c r="AA117" s="7"/>
    </row>
    <row r="118" spans="1:27" ht="23.25" customHeight="1" x14ac:dyDescent="0.2">
      <c r="A118" s="7"/>
      <c r="B118" s="27" t="s">
        <v>328</v>
      </c>
      <c r="C118" s="29" t="s">
        <v>329</v>
      </c>
      <c r="D118" s="51"/>
      <c r="E118" s="29"/>
      <c r="F118" s="29"/>
      <c r="G118" s="29"/>
      <c r="H118" s="29"/>
      <c r="I118" s="29"/>
      <c r="J118" s="29"/>
      <c r="K118" s="29"/>
      <c r="L118" s="29"/>
      <c r="M118" s="29"/>
      <c r="N118" s="29"/>
      <c r="O118" s="7"/>
      <c r="P118" s="7"/>
      <c r="Q118" s="7"/>
      <c r="R118" s="7"/>
      <c r="S118" s="7"/>
      <c r="T118" s="7"/>
      <c r="U118" s="7"/>
      <c r="V118" s="7"/>
      <c r="W118" s="7"/>
      <c r="X118" s="7"/>
      <c r="Y118" s="7"/>
      <c r="Z118" s="7"/>
      <c r="AA118" s="7"/>
    </row>
    <row r="119" spans="1:27" ht="142.5" customHeight="1" x14ac:dyDescent="0.2">
      <c r="A119" s="7"/>
      <c r="B119" s="91" t="s">
        <v>330</v>
      </c>
      <c r="C119" s="21" t="s">
        <v>331</v>
      </c>
      <c r="D119" s="21"/>
      <c r="E119" s="21"/>
      <c r="F119" s="22"/>
      <c r="G119" s="22"/>
      <c r="H119" s="23">
        <f t="shared" ref="H119:H126" si="22">NETWORKDAYS(I119,J119)</f>
        <v>0</v>
      </c>
      <c r="I119" s="24"/>
      <c r="J119" s="24"/>
      <c r="K119" s="25" t="s">
        <v>44</v>
      </c>
      <c r="L119" s="23">
        <f t="shared" ref="L119:L126" si="23">IF(K119:K123="Terminada",100,0)</f>
        <v>0</v>
      </c>
      <c r="M119" s="91">
        <f>AVERAGE(L119:L126)</f>
        <v>0</v>
      </c>
      <c r="N119" s="22"/>
      <c r="O119" s="7"/>
      <c r="P119" s="7"/>
      <c r="Q119" s="7"/>
      <c r="R119" s="7"/>
      <c r="S119" s="7"/>
      <c r="T119" s="7"/>
      <c r="U119" s="7"/>
      <c r="V119" s="7"/>
      <c r="W119" s="7"/>
      <c r="X119" s="7"/>
      <c r="Y119" s="7"/>
      <c r="Z119" s="7"/>
      <c r="AA119" s="7"/>
    </row>
    <row r="120" spans="1:27" ht="30" x14ac:dyDescent="0.2">
      <c r="A120" s="7"/>
      <c r="B120" s="92"/>
      <c r="C120" s="21" t="s">
        <v>332</v>
      </c>
      <c r="D120" s="21"/>
      <c r="E120" s="21"/>
      <c r="F120" s="22"/>
      <c r="G120" s="22"/>
      <c r="H120" s="23">
        <f t="shared" si="22"/>
        <v>0</v>
      </c>
      <c r="I120" s="24"/>
      <c r="J120" s="24"/>
      <c r="K120" s="25" t="s">
        <v>44</v>
      </c>
      <c r="L120" s="23">
        <f t="shared" si="23"/>
        <v>0</v>
      </c>
      <c r="M120" s="92"/>
      <c r="N120" s="22"/>
      <c r="O120" s="7"/>
      <c r="P120" s="7"/>
      <c r="Q120" s="7"/>
      <c r="R120" s="7"/>
      <c r="S120" s="7"/>
      <c r="T120" s="7"/>
      <c r="U120" s="7"/>
      <c r="V120" s="7"/>
      <c r="W120" s="7"/>
      <c r="X120" s="7"/>
      <c r="Y120" s="7"/>
      <c r="Z120" s="7"/>
      <c r="AA120" s="7"/>
    </row>
    <row r="121" spans="1:27" ht="30" x14ac:dyDescent="0.2">
      <c r="A121" s="7"/>
      <c r="B121" s="92"/>
      <c r="C121" s="21" t="s">
        <v>333</v>
      </c>
      <c r="D121" s="21"/>
      <c r="E121" s="21"/>
      <c r="F121" s="22"/>
      <c r="G121" s="22"/>
      <c r="H121" s="23">
        <f t="shared" si="22"/>
        <v>0</v>
      </c>
      <c r="I121" s="24"/>
      <c r="J121" s="24"/>
      <c r="K121" s="25" t="s">
        <v>44</v>
      </c>
      <c r="L121" s="23">
        <f t="shared" si="23"/>
        <v>0</v>
      </c>
      <c r="M121" s="92"/>
      <c r="N121" s="22"/>
      <c r="O121" s="7"/>
      <c r="P121" s="7"/>
      <c r="Q121" s="7"/>
      <c r="R121" s="7"/>
      <c r="S121" s="7"/>
      <c r="T121" s="7"/>
      <c r="U121" s="7"/>
      <c r="V121" s="7"/>
      <c r="W121" s="7"/>
      <c r="X121" s="7"/>
      <c r="Y121" s="7"/>
      <c r="Z121" s="7"/>
      <c r="AA121" s="7"/>
    </row>
    <row r="122" spans="1:27" ht="30" x14ac:dyDescent="0.2">
      <c r="A122" s="7"/>
      <c r="B122" s="92"/>
      <c r="C122" s="21" t="s">
        <v>334</v>
      </c>
      <c r="D122" s="21"/>
      <c r="E122" s="21"/>
      <c r="F122" s="22"/>
      <c r="G122" s="22"/>
      <c r="H122" s="23">
        <f t="shared" si="22"/>
        <v>0</v>
      </c>
      <c r="I122" s="24"/>
      <c r="J122" s="24"/>
      <c r="K122" s="25" t="s">
        <v>44</v>
      </c>
      <c r="L122" s="23">
        <f t="shared" si="23"/>
        <v>0</v>
      </c>
      <c r="M122" s="92"/>
      <c r="N122" s="22"/>
      <c r="O122" s="7"/>
      <c r="P122" s="7"/>
      <c r="Q122" s="7"/>
      <c r="R122" s="7"/>
      <c r="S122" s="7"/>
      <c r="T122" s="7"/>
      <c r="U122" s="7"/>
      <c r="V122" s="7"/>
      <c r="W122" s="7"/>
      <c r="X122" s="7"/>
      <c r="Y122" s="7"/>
      <c r="Z122" s="7"/>
      <c r="AA122" s="7"/>
    </row>
    <row r="123" spans="1:27" ht="30" x14ac:dyDescent="0.2">
      <c r="A123" s="7"/>
      <c r="B123" s="92"/>
      <c r="C123" s="21" t="s">
        <v>335</v>
      </c>
      <c r="D123" s="21"/>
      <c r="E123" s="21"/>
      <c r="F123" s="22"/>
      <c r="G123" s="22"/>
      <c r="H123" s="23">
        <f t="shared" si="22"/>
        <v>0</v>
      </c>
      <c r="I123" s="24"/>
      <c r="J123" s="24"/>
      <c r="K123" s="25" t="s">
        <v>44</v>
      </c>
      <c r="L123" s="23">
        <f t="shared" si="23"/>
        <v>0</v>
      </c>
      <c r="M123" s="92"/>
      <c r="N123" s="22"/>
      <c r="O123" s="7"/>
      <c r="P123" s="7"/>
      <c r="Q123" s="7"/>
      <c r="R123" s="7"/>
      <c r="S123" s="7"/>
      <c r="T123" s="7"/>
      <c r="U123" s="7"/>
      <c r="V123" s="7"/>
      <c r="W123" s="7"/>
      <c r="X123" s="7"/>
      <c r="Y123" s="7"/>
      <c r="Z123" s="7"/>
      <c r="AA123" s="7"/>
    </row>
    <row r="124" spans="1:27" x14ac:dyDescent="0.2">
      <c r="A124" s="7"/>
      <c r="B124" s="93"/>
      <c r="C124" s="21" t="s">
        <v>336</v>
      </c>
      <c r="D124" s="21"/>
      <c r="E124" s="21"/>
      <c r="F124" s="22"/>
      <c r="G124" s="22"/>
      <c r="H124" s="23">
        <f t="shared" si="22"/>
        <v>0</v>
      </c>
      <c r="I124" s="24"/>
      <c r="J124" s="24"/>
      <c r="K124" s="25" t="s">
        <v>44</v>
      </c>
      <c r="L124" s="23">
        <f t="shared" si="23"/>
        <v>0</v>
      </c>
      <c r="M124" s="92"/>
      <c r="N124" s="22"/>
      <c r="O124" s="7"/>
      <c r="P124" s="7"/>
      <c r="Q124" s="7"/>
      <c r="R124" s="7"/>
      <c r="S124" s="7"/>
      <c r="T124" s="7"/>
      <c r="U124" s="7"/>
      <c r="V124" s="7"/>
      <c r="W124" s="7"/>
      <c r="X124" s="7"/>
      <c r="Y124" s="7"/>
      <c r="Z124" s="7"/>
      <c r="AA124" s="7"/>
    </row>
    <row r="125" spans="1:27" ht="60" x14ac:dyDescent="0.2">
      <c r="A125" s="7"/>
      <c r="B125" s="23" t="s">
        <v>337</v>
      </c>
      <c r="C125" s="21" t="s">
        <v>338</v>
      </c>
      <c r="D125" s="21"/>
      <c r="E125" s="21"/>
      <c r="F125" s="22"/>
      <c r="G125" s="22"/>
      <c r="H125" s="23">
        <f t="shared" si="22"/>
        <v>0</v>
      </c>
      <c r="I125" s="24"/>
      <c r="J125" s="24"/>
      <c r="K125" s="25" t="s">
        <v>44</v>
      </c>
      <c r="L125" s="23">
        <f t="shared" si="23"/>
        <v>0</v>
      </c>
      <c r="M125" s="92"/>
      <c r="N125" s="22"/>
      <c r="O125" s="7"/>
      <c r="P125" s="7"/>
      <c r="Q125" s="7"/>
      <c r="R125" s="7"/>
      <c r="S125" s="7"/>
      <c r="T125" s="7"/>
      <c r="U125" s="7"/>
      <c r="V125" s="7"/>
      <c r="W125" s="7"/>
      <c r="X125" s="7"/>
      <c r="Y125" s="7"/>
      <c r="Z125" s="7"/>
      <c r="AA125" s="7"/>
    </row>
    <row r="126" spans="1:27" ht="45" x14ac:dyDescent="0.2">
      <c r="A126" s="7"/>
      <c r="B126" s="23" t="s">
        <v>339</v>
      </c>
      <c r="C126" s="21" t="s">
        <v>340</v>
      </c>
      <c r="D126" s="21"/>
      <c r="E126" s="21"/>
      <c r="F126" s="22"/>
      <c r="G126" s="22"/>
      <c r="H126" s="23">
        <f t="shared" si="22"/>
        <v>0</v>
      </c>
      <c r="I126" s="24"/>
      <c r="J126" s="24"/>
      <c r="K126" s="25" t="s">
        <v>44</v>
      </c>
      <c r="L126" s="23">
        <f t="shared" si="23"/>
        <v>0</v>
      </c>
      <c r="M126" s="93"/>
      <c r="N126" s="22"/>
      <c r="O126" s="7"/>
      <c r="P126" s="7"/>
      <c r="Q126" s="7"/>
      <c r="R126" s="7"/>
      <c r="S126" s="7"/>
      <c r="T126" s="7"/>
      <c r="U126" s="7"/>
      <c r="V126" s="7"/>
      <c r="W126" s="7"/>
      <c r="X126" s="7"/>
      <c r="Y126" s="7"/>
      <c r="Z126" s="7"/>
      <c r="AA126" s="7"/>
    </row>
    <row r="127" spans="1:27" ht="23.25" customHeight="1" x14ac:dyDescent="0.2">
      <c r="A127" s="7"/>
      <c r="B127" s="27" t="s">
        <v>341</v>
      </c>
      <c r="C127" s="29" t="s">
        <v>342</v>
      </c>
      <c r="D127" s="51"/>
      <c r="E127" s="29"/>
      <c r="F127" s="29"/>
      <c r="G127" s="29"/>
      <c r="H127" s="29"/>
      <c r="I127" s="29"/>
      <c r="J127" s="29"/>
      <c r="K127" s="29"/>
      <c r="L127" s="29"/>
      <c r="M127" s="29"/>
      <c r="N127" s="29"/>
      <c r="O127" s="7"/>
      <c r="P127" s="7"/>
      <c r="Q127" s="7"/>
      <c r="R127" s="7"/>
      <c r="S127" s="7"/>
      <c r="T127" s="7"/>
      <c r="U127" s="7"/>
      <c r="V127" s="7"/>
      <c r="W127" s="7"/>
      <c r="X127" s="7"/>
      <c r="Y127" s="7"/>
      <c r="Z127" s="7"/>
      <c r="AA127" s="7"/>
    </row>
    <row r="128" spans="1:27" ht="79.5" customHeight="1" x14ac:dyDescent="0.2">
      <c r="A128" s="7"/>
      <c r="B128" s="91" t="s">
        <v>341</v>
      </c>
      <c r="C128" s="21" t="s">
        <v>343</v>
      </c>
      <c r="D128" s="21"/>
      <c r="E128" s="21"/>
      <c r="F128" s="22"/>
      <c r="G128" s="22"/>
      <c r="H128" s="23">
        <f t="shared" ref="H128:H133" si="24">NETWORKDAYS(I128,J128)</f>
        <v>0</v>
      </c>
      <c r="I128" s="24"/>
      <c r="J128" s="24"/>
      <c r="K128" s="25" t="s">
        <v>44</v>
      </c>
      <c r="L128" s="26">
        <f t="shared" ref="L128:L133" si="25">IF(K128="Terminada",100,0)</f>
        <v>0</v>
      </c>
      <c r="M128" s="91">
        <f>AVERAGE(L128:L133)</f>
        <v>0</v>
      </c>
      <c r="N128" s="22"/>
      <c r="O128" s="7"/>
      <c r="P128" s="7"/>
      <c r="Q128" s="7"/>
      <c r="R128" s="7"/>
      <c r="S128" s="7"/>
      <c r="T128" s="7"/>
      <c r="U128" s="7"/>
      <c r="V128" s="7"/>
      <c r="W128" s="7"/>
      <c r="X128" s="7"/>
      <c r="Y128" s="7"/>
      <c r="Z128" s="7"/>
      <c r="AA128" s="7"/>
    </row>
    <row r="129" spans="1:27" ht="57.75" customHeight="1" x14ac:dyDescent="0.2">
      <c r="A129" s="7"/>
      <c r="B129" s="92"/>
      <c r="C129" s="21" t="s">
        <v>344</v>
      </c>
      <c r="D129" s="21"/>
      <c r="E129" s="21"/>
      <c r="F129" s="22"/>
      <c r="G129" s="22"/>
      <c r="H129" s="23">
        <f t="shared" si="24"/>
        <v>0</v>
      </c>
      <c r="I129" s="24"/>
      <c r="J129" s="24"/>
      <c r="K129" s="25" t="s">
        <v>44</v>
      </c>
      <c r="L129" s="26">
        <f t="shared" si="25"/>
        <v>0</v>
      </c>
      <c r="M129" s="92"/>
      <c r="N129" s="22"/>
      <c r="O129" s="7"/>
      <c r="P129" s="7"/>
      <c r="Q129" s="7"/>
      <c r="R129" s="7"/>
      <c r="S129" s="7"/>
      <c r="T129" s="7"/>
      <c r="U129" s="7"/>
      <c r="V129" s="7"/>
      <c r="W129" s="7"/>
      <c r="X129" s="7"/>
      <c r="Y129" s="7"/>
      <c r="Z129" s="7"/>
      <c r="AA129" s="7"/>
    </row>
    <row r="130" spans="1:27" ht="34.5" customHeight="1" x14ac:dyDescent="0.2">
      <c r="A130" s="7"/>
      <c r="B130" s="92"/>
      <c r="C130" s="21" t="s">
        <v>345</v>
      </c>
      <c r="D130" s="21"/>
      <c r="E130" s="21"/>
      <c r="F130" s="22"/>
      <c r="G130" s="22"/>
      <c r="H130" s="23">
        <f t="shared" si="24"/>
        <v>0</v>
      </c>
      <c r="I130" s="24"/>
      <c r="J130" s="24"/>
      <c r="K130" s="25" t="s">
        <v>44</v>
      </c>
      <c r="L130" s="26">
        <f t="shared" si="25"/>
        <v>0</v>
      </c>
      <c r="M130" s="92"/>
      <c r="N130" s="22"/>
      <c r="O130" s="7"/>
      <c r="P130" s="7"/>
      <c r="Q130" s="7"/>
      <c r="R130" s="7"/>
      <c r="S130" s="7"/>
      <c r="T130" s="7"/>
      <c r="U130" s="7"/>
      <c r="V130" s="7"/>
      <c r="W130" s="7"/>
      <c r="X130" s="7"/>
      <c r="Y130" s="7"/>
      <c r="Z130" s="7"/>
      <c r="AA130" s="7"/>
    </row>
    <row r="131" spans="1:27" ht="25.5" customHeight="1" x14ac:dyDescent="0.2">
      <c r="A131" s="7"/>
      <c r="B131" s="92"/>
      <c r="C131" s="21" t="s">
        <v>346</v>
      </c>
      <c r="D131" s="21"/>
      <c r="E131" s="21"/>
      <c r="F131" s="22"/>
      <c r="G131" s="22"/>
      <c r="H131" s="23">
        <f t="shared" si="24"/>
        <v>0</v>
      </c>
      <c r="I131" s="24"/>
      <c r="J131" s="24"/>
      <c r="K131" s="25" t="s">
        <v>44</v>
      </c>
      <c r="L131" s="26">
        <f t="shared" si="25"/>
        <v>0</v>
      </c>
      <c r="M131" s="92"/>
      <c r="N131" s="22"/>
      <c r="O131" s="7"/>
      <c r="P131" s="7"/>
      <c r="Q131" s="7"/>
      <c r="R131" s="7"/>
      <c r="S131" s="7"/>
      <c r="T131" s="7"/>
      <c r="U131" s="7"/>
      <c r="V131" s="7"/>
      <c r="W131" s="7"/>
      <c r="X131" s="7"/>
      <c r="Y131" s="7"/>
      <c r="Z131" s="7"/>
      <c r="AA131" s="7"/>
    </row>
    <row r="132" spans="1:27" ht="35.25" customHeight="1" x14ac:dyDescent="0.2">
      <c r="A132" s="7"/>
      <c r="B132" s="92"/>
      <c r="C132" s="21" t="s">
        <v>347</v>
      </c>
      <c r="D132" s="21"/>
      <c r="E132" s="21"/>
      <c r="F132" s="22"/>
      <c r="G132" s="22"/>
      <c r="H132" s="23">
        <f t="shared" si="24"/>
        <v>0</v>
      </c>
      <c r="I132" s="24"/>
      <c r="J132" s="24"/>
      <c r="K132" s="25" t="s">
        <v>44</v>
      </c>
      <c r="L132" s="26">
        <f t="shared" si="25"/>
        <v>0</v>
      </c>
      <c r="M132" s="92"/>
      <c r="N132" s="22"/>
      <c r="O132" s="7"/>
      <c r="P132" s="7"/>
      <c r="Q132" s="7"/>
      <c r="R132" s="7"/>
      <c r="S132" s="7"/>
      <c r="T132" s="7"/>
      <c r="U132" s="7"/>
      <c r="V132" s="7"/>
      <c r="W132" s="7"/>
      <c r="X132" s="7"/>
      <c r="Y132" s="7"/>
      <c r="Z132" s="7"/>
      <c r="AA132" s="7"/>
    </row>
    <row r="133" spans="1:27" ht="35.25" customHeight="1" x14ac:dyDescent="0.2">
      <c r="A133" s="7"/>
      <c r="B133" s="93"/>
      <c r="C133" s="21" t="s">
        <v>348</v>
      </c>
      <c r="D133" s="21"/>
      <c r="E133" s="21"/>
      <c r="F133" s="22"/>
      <c r="G133" s="22"/>
      <c r="H133" s="23">
        <f t="shared" si="24"/>
        <v>0</v>
      </c>
      <c r="I133" s="24"/>
      <c r="J133" s="24"/>
      <c r="K133" s="25" t="s">
        <v>44</v>
      </c>
      <c r="L133" s="26">
        <f t="shared" si="25"/>
        <v>0</v>
      </c>
      <c r="M133" s="93"/>
      <c r="N133" s="22"/>
      <c r="O133" s="7"/>
      <c r="P133" s="7"/>
      <c r="Q133" s="7"/>
      <c r="R133" s="7"/>
      <c r="S133" s="7"/>
      <c r="T133" s="7"/>
      <c r="U133" s="7"/>
      <c r="V133" s="7"/>
      <c r="W133" s="7"/>
      <c r="X133" s="7"/>
      <c r="Y133" s="7"/>
      <c r="Z133" s="7"/>
      <c r="AA133" s="7"/>
    </row>
    <row r="134" spans="1:27" ht="23.25" customHeight="1" x14ac:dyDescent="0.2">
      <c r="A134" s="7"/>
      <c r="B134" s="27" t="s">
        <v>349</v>
      </c>
      <c r="C134" s="29" t="s">
        <v>350</v>
      </c>
      <c r="D134" s="51"/>
      <c r="E134" s="29"/>
      <c r="F134" s="29"/>
      <c r="G134" s="29"/>
      <c r="H134" s="29"/>
      <c r="I134" s="29"/>
      <c r="J134" s="29"/>
      <c r="K134" s="29"/>
      <c r="L134" s="29"/>
      <c r="M134" s="29"/>
      <c r="N134" s="29"/>
      <c r="O134" s="7"/>
      <c r="P134" s="7"/>
      <c r="Q134" s="7"/>
      <c r="R134" s="7"/>
      <c r="S134" s="7"/>
      <c r="T134" s="7"/>
      <c r="U134" s="7"/>
      <c r="V134" s="7"/>
      <c r="W134" s="7"/>
      <c r="X134" s="7"/>
      <c r="Y134" s="7"/>
      <c r="Z134" s="7"/>
      <c r="AA134" s="7"/>
    </row>
    <row r="135" spans="1:27" ht="15.75" customHeight="1" x14ac:dyDescent="0.2">
      <c r="A135" s="7"/>
      <c r="B135" s="23" t="s">
        <v>351</v>
      </c>
      <c r="C135" s="21" t="s">
        <v>352</v>
      </c>
      <c r="D135" s="21"/>
      <c r="E135" s="21"/>
      <c r="F135" s="22"/>
      <c r="G135" s="22"/>
      <c r="H135" s="23">
        <f t="shared" ref="H135:H138" si="26">NETWORKDAYS(I135,J135)</f>
        <v>0</v>
      </c>
      <c r="I135" s="24"/>
      <c r="J135" s="24"/>
      <c r="K135" s="25" t="s">
        <v>44</v>
      </c>
      <c r="L135" s="26">
        <f t="shared" ref="L135:L138" si="27">IF(K135="Terminada",100,0)</f>
        <v>0</v>
      </c>
      <c r="M135" s="91">
        <f>AVERAGE(L135:L138)</f>
        <v>0</v>
      </c>
      <c r="N135" s="22"/>
      <c r="O135" s="7"/>
      <c r="P135" s="7"/>
      <c r="Q135" s="7"/>
      <c r="R135" s="7"/>
      <c r="S135" s="7"/>
      <c r="T135" s="7"/>
      <c r="U135" s="7"/>
      <c r="V135" s="7"/>
      <c r="W135" s="7"/>
      <c r="X135" s="7"/>
      <c r="Y135" s="7"/>
      <c r="Z135" s="7"/>
      <c r="AA135" s="7"/>
    </row>
    <row r="136" spans="1:27" ht="60" x14ac:dyDescent="0.2">
      <c r="A136" s="7"/>
      <c r="B136" s="91" t="s">
        <v>353</v>
      </c>
      <c r="C136" s="21" t="s">
        <v>354</v>
      </c>
      <c r="D136" s="21"/>
      <c r="E136" s="21"/>
      <c r="F136" s="22"/>
      <c r="G136" s="22"/>
      <c r="H136" s="23">
        <f t="shared" si="26"/>
        <v>0</v>
      </c>
      <c r="I136" s="24"/>
      <c r="J136" s="24"/>
      <c r="K136" s="25" t="s">
        <v>44</v>
      </c>
      <c r="L136" s="26">
        <f t="shared" si="27"/>
        <v>0</v>
      </c>
      <c r="M136" s="92"/>
      <c r="N136" s="22"/>
      <c r="O136" s="7"/>
      <c r="P136" s="7"/>
      <c r="Q136" s="7"/>
      <c r="R136" s="7"/>
      <c r="S136" s="7"/>
      <c r="T136" s="7"/>
      <c r="U136" s="7"/>
      <c r="V136" s="7"/>
      <c r="W136" s="7"/>
      <c r="X136" s="7"/>
      <c r="Y136" s="7"/>
      <c r="Z136" s="7"/>
      <c r="AA136" s="7"/>
    </row>
    <row r="137" spans="1:27" ht="27.75" customHeight="1" x14ac:dyDescent="0.2">
      <c r="A137" s="7"/>
      <c r="B137" s="92"/>
      <c r="C137" s="21" t="s">
        <v>355</v>
      </c>
      <c r="D137" s="21"/>
      <c r="E137" s="21"/>
      <c r="F137" s="22"/>
      <c r="G137" s="22"/>
      <c r="H137" s="23">
        <f t="shared" si="26"/>
        <v>0</v>
      </c>
      <c r="I137" s="24"/>
      <c r="J137" s="24"/>
      <c r="K137" s="25" t="s">
        <v>44</v>
      </c>
      <c r="L137" s="26">
        <f t="shared" si="27"/>
        <v>0</v>
      </c>
      <c r="M137" s="92"/>
      <c r="N137" s="22"/>
      <c r="O137" s="7"/>
      <c r="P137" s="7"/>
      <c r="Q137" s="7"/>
      <c r="R137" s="7"/>
      <c r="S137" s="7"/>
      <c r="T137" s="7"/>
      <c r="U137" s="7"/>
      <c r="V137" s="7"/>
      <c r="W137" s="7"/>
      <c r="X137" s="7"/>
      <c r="Y137" s="7"/>
      <c r="Z137" s="7"/>
      <c r="AA137" s="7"/>
    </row>
    <row r="138" spans="1:27" ht="69.75" customHeight="1" x14ac:dyDescent="0.2">
      <c r="A138" s="7"/>
      <c r="B138" s="93"/>
      <c r="C138" s="21" t="s">
        <v>356</v>
      </c>
      <c r="D138" s="21"/>
      <c r="E138" s="21"/>
      <c r="F138" s="22"/>
      <c r="G138" s="22"/>
      <c r="H138" s="23">
        <f t="shared" si="26"/>
        <v>0</v>
      </c>
      <c r="I138" s="24"/>
      <c r="J138" s="24"/>
      <c r="K138" s="25" t="s">
        <v>44</v>
      </c>
      <c r="L138" s="26">
        <f t="shared" si="27"/>
        <v>0</v>
      </c>
      <c r="M138" s="93"/>
      <c r="N138" s="22"/>
      <c r="O138" s="7"/>
      <c r="P138" s="7"/>
      <c r="Q138" s="7"/>
      <c r="R138" s="7"/>
      <c r="S138" s="7"/>
      <c r="T138" s="7"/>
      <c r="U138" s="7"/>
      <c r="V138" s="7"/>
      <c r="W138" s="7"/>
      <c r="X138" s="7"/>
      <c r="Y138" s="7"/>
      <c r="Z138" s="7"/>
      <c r="AA138" s="7"/>
    </row>
    <row r="139" spans="1:27" ht="23.25" customHeight="1" x14ac:dyDescent="0.2">
      <c r="A139" s="7"/>
      <c r="B139" s="27" t="s">
        <v>357</v>
      </c>
      <c r="C139" s="29" t="s">
        <v>358</v>
      </c>
      <c r="D139" s="51"/>
      <c r="E139" s="29"/>
      <c r="F139" s="29"/>
      <c r="G139" s="29"/>
      <c r="H139" s="29"/>
      <c r="I139" s="29"/>
      <c r="J139" s="29"/>
      <c r="K139" s="29"/>
      <c r="L139" s="29"/>
      <c r="M139" s="29"/>
      <c r="N139" s="29"/>
      <c r="O139" s="7"/>
      <c r="P139" s="7"/>
      <c r="Q139" s="7"/>
      <c r="R139" s="7"/>
      <c r="S139" s="7"/>
      <c r="T139" s="7"/>
      <c r="U139" s="7"/>
      <c r="V139" s="7"/>
      <c r="W139" s="7"/>
      <c r="X139" s="7"/>
      <c r="Y139" s="7"/>
      <c r="Z139" s="7"/>
      <c r="AA139" s="7"/>
    </row>
    <row r="140" spans="1:27" ht="152.25" customHeight="1" x14ac:dyDescent="0.2">
      <c r="A140" s="7"/>
      <c r="B140" s="23" t="s">
        <v>359</v>
      </c>
      <c r="C140" s="21" t="s">
        <v>360</v>
      </c>
      <c r="D140" s="21"/>
      <c r="E140" s="21"/>
      <c r="F140" s="22"/>
      <c r="G140" s="22"/>
      <c r="H140" s="23">
        <f t="shared" ref="H140:H142" si="28">NETWORKDAYS(I140,J140)</f>
        <v>0</v>
      </c>
      <c r="I140" s="24"/>
      <c r="J140" s="24"/>
      <c r="K140" s="25" t="s">
        <v>44</v>
      </c>
      <c r="L140" s="26">
        <f t="shared" ref="L140:L142" si="29">IF(K140="Terminada",100,0)</f>
        <v>0</v>
      </c>
      <c r="M140" s="91">
        <f>AVERAGE(L140:L142)</f>
        <v>0</v>
      </c>
      <c r="N140" s="22"/>
      <c r="O140" s="7"/>
      <c r="P140" s="7"/>
      <c r="Q140" s="7"/>
      <c r="R140" s="7"/>
      <c r="S140" s="7"/>
      <c r="T140" s="7"/>
      <c r="U140" s="7"/>
      <c r="V140" s="7"/>
      <c r="W140" s="7"/>
      <c r="X140" s="7"/>
      <c r="Y140" s="7"/>
      <c r="Z140" s="7"/>
      <c r="AA140" s="7"/>
    </row>
    <row r="141" spans="1:27" ht="62.25" customHeight="1" x14ac:dyDescent="0.2">
      <c r="A141" s="7"/>
      <c r="B141" s="23" t="s">
        <v>361</v>
      </c>
      <c r="C141" s="21" t="s">
        <v>362</v>
      </c>
      <c r="D141" s="21"/>
      <c r="E141" s="21"/>
      <c r="F141" s="22"/>
      <c r="G141" s="22"/>
      <c r="H141" s="23">
        <f t="shared" si="28"/>
        <v>0</v>
      </c>
      <c r="I141" s="24"/>
      <c r="J141" s="24"/>
      <c r="K141" s="25" t="s">
        <v>44</v>
      </c>
      <c r="L141" s="26">
        <f t="shared" si="29"/>
        <v>0</v>
      </c>
      <c r="M141" s="92"/>
      <c r="N141" s="22"/>
      <c r="O141" s="7"/>
      <c r="P141" s="7"/>
      <c r="Q141" s="7"/>
      <c r="R141" s="7"/>
      <c r="S141" s="7"/>
      <c r="T141" s="7"/>
      <c r="U141" s="7"/>
      <c r="V141" s="7"/>
      <c r="W141" s="7"/>
      <c r="X141" s="7"/>
      <c r="Y141" s="7"/>
      <c r="Z141" s="7"/>
      <c r="AA141" s="7"/>
    </row>
    <row r="142" spans="1:27" ht="57.75" customHeight="1" x14ac:dyDescent="0.2">
      <c r="A142" s="7"/>
      <c r="B142" s="23" t="s">
        <v>363</v>
      </c>
      <c r="C142" s="21" t="s">
        <v>364</v>
      </c>
      <c r="D142" s="21"/>
      <c r="E142" s="21"/>
      <c r="F142" s="22"/>
      <c r="G142" s="22"/>
      <c r="H142" s="23">
        <f t="shared" si="28"/>
        <v>0</v>
      </c>
      <c r="I142" s="24"/>
      <c r="J142" s="24"/>
      <c r="K142" s="25" t="s">
        <v>44</v>
      </c>
      <c r="L142" s="26">
        <f t="shared" si="29"/>
        <v>0</v>
      </c>
      <c r="M142" s="93"/>
      <c r="N142" s="22"/>
      <c r="O142" s="7"/>
      <c r="P142" s="7"/>
      <c r="Q142" s="7"/>
      <c r="R142" s="7"/>
      <c r="S142" s="7"/>
      <c r="T142" s="7"/>
      <c r="U142" s="7"/>
      <c r="V142" s="7"/>
      <c r="W142" s="7"/>
      <c r="X142" s="7"/>
      <c r="Y142" s="7"/>
      <c r="Z142" s="7"/>
      <c r="AA142" s="7"/>
    </row>
    <row r="143" spans="1:27" ht="23.25" customHeight="1" x14ac:dyDescent="0.2">
      <c r="A143" s="7"/>
      <c r="B143" s="27" t="s">
        <v>365</v>
      </c>
      <c r="C143" s="29" t="s">
        <v>366</v>
      </c>
      <c r="D143" s="51"/>
      <c r="E143" s="29"/>
      <c r="F143" s="29"/>
      <c r="G143" s="29"/>
      <c r="H143" s="29"/>
      <c r="I143" s="29"/>
      <c r="J143" s="29"/>
      <c r="K143" s="29"/>
      <c r="L143" s="29"/>
      <c r="M143" s="29"/>
      <c r="N143" s="29"/>
      <c r="O143" s="7"/>
      <c r="P143" s="7"/>
      <c r="Q143" s="7"/>
      <c r="R143" s="7"/>
      <c r="S143" s="7"/>
      <c r="T143" s="7"/>
      <c r="U143" s="7"/>
      <c r="V143" s="7"/>
      <c r="W143" s="7"/>
      <c r="X143" s="7"/>
      <c r="Y143" s="7"/>
      <c r="Z143" s="7"/>
      <c r="AA143" s="7"/>
    </row>
    <row r="144" spans="1:27" ht="15.75" customHeight="1" x14ac:dyDescent="0.2">
      <c r="A144" s="7"/>
      <c r="B144" s="23" t="s">
        <v>367</v>
      </c>
      <c r="C144" s="21" t="s">
        <v>368</v>
      </c>
      <c r="D144" s="21"/>
      <c r="E144" s="21"/>
      <c r="F144" s="22"/>
      <c r="G144" s="22"/>
      <c r="H144" s="23">
        <f t="shared" ref="H144:H146" si="30">NETWORKDAYS(I144,J144)</f>
        <v>0</v>
      </c>
      <c r="I144" s="24"/>
      <c r="J144" s="24"/>
      <c r="K144" s="25" t="s">
        <v>44</v>
      </c>
      <c r="L144" s="26">
        <f t="shared" ref="L144:L146" si="31">IF(K144="Terminada",100,0)</f>
        <v>0</v>
      </c>
      <c r="M144" s="91">
        <f>AVERAGE(L144:L146)</f>
        <v>0</v>
      </c>
      <c r="N144" s="22"/>
      <c r="O144" s="7"/>
      <c r="P144" s="7"/>
      <c r="Q144" s="7"/>
      <c r="R144" s="7"/>
      <c r="S144" s="7"/>
      <c r="T144" s="7"/>
      <c r="U144" s="7"/>
      <c r="V144" s="7"/>
      <c r="W144" s="7"/>
      <c r="X144" s="7"/>
      <c r="Y144" s="7"/>
      <c r="Z144" s="7"/>
      <c r="AA144" s="7"/>
    </row>
    <row r="145" spans="1:27" ht="113.25" customHeight="1" x14ac:dyDescent="0.2">
      <c r="A145" s="7"/>
      <c r="B145" s="23" t="s">
        <v>369</v>
      </c>
      <c r="C145" s="21" t="s">
        <v>370</v>
      </c>
      <c r="D145" s="21"/>
      <c r="E145" s="21"/>
      <c r="F145" s="22"/>
      <c r="G145" s="22"/>
      <c r="H145" s="23">
        <f t="shared" si="30"/>
        <v>0</v>
      </c>
      <c r="I145" s="24"/>
      <c r="J145" s="24"/>
      <c r="K145" s="25" t="s">
        <v>44</v>
      </c>
      <c r="L145" s="26">
        <f t="shared" si="31"/>
        <v>0</v>
      </c>
      <c r="M145" s="92"/>
      <c r="N145" s="22"/>
      <c r="O145" s="7"/>
      <c r="P145" s="7"/>
      <c r="Q145" s="7"/>
      <c r="R145" s="7"/>
      <c r="S145" s="7"/>
      <c r="T145" s="7"/>
      <c r="U145" s="7"/>
      <c r="V145" s="7"/>
      <c r="W145" s="7"/>
      <c r="X145" s="7"/>
      <c r="Y145" s="7"/>
      <c r="Z145" s="7"/>
      <c r="AA145" s="7"/>
    </row>
    <row r="146" spans="1:27" ht="52.5" customHeight="1" x14ac:dyDescent="0.2">
      <c r="A146" s="7"/>
      <c r="B146" s="23" t="s">
        <v>371</v>
      </c>
      <c r="C146" s="21" t="s">
        <v>372</v>
      </c>
      <c r="D146" s="21"/>
      <c r="E146" s="21"/>
      <c r="F146" s="22"/>
      <c r="G146" s="22"/>
      <c r="H146" s="23">
        <f t="shared" si="30"/>
        <v>0</v>
      </c>
      <c r="I146" s="24"/>
      <c r="J146" s="24"/>
      <c r="K146" s="25" t="s">
        <v>44</v>
      </c>
      <c r="L146" s="26">
        <f t="shared" si="31"/>
        <v>0</v>
      </c>
      <c r="M146" s="93"/>
      <c r="N146" s="22"/>
      <c r="O146" s="7"/>
      <c r="P146" s="7"/>
      <c r="Q146" s="7"/>
      <c r="R146" s="7"/>
      <c r="S146" s="7"/>
      <c r="T146" s="7"/>
      <c r="U146" s="7"/>
      <c r="V146" s="7"/>
      <c r="W146" s="7"/>
      <c r="X146" s="7"/>
      <c r="Y146" s="7"/>
      <c r="Z146" s="7"/>
      <c r="AA146" s="7"/>
    </row>
    <row r="147" spans="1:27" ht="15" customHeight="1" x14ac:dyDescent="0.2">
      <c r="A147" s="7"/>
      <c r="B147" s="27" t="s">
        <v>373</v>
      </c>
      <c r="C147" s="29" t="s">
        <v>374</v>
      </c>
      <c r="D147" s="51"/>
      <c r="E147" s="29"/>
      <c r="F147" s="29"/>
      <c r="G147" s="29"/>
      <c r="H147" s="29"/>
      <c r="I147" s="29"/>
      <c r="J147" s="29"/>
      <c r="K147" s="29"/>
      <c r="L147" s="29"/>
      <c r="M147" s="29"/>
      <c r="N147" s="29"/>
      <c r="O147" s="7"/>
      <c r="P147" s="7"/>
      <c r="Q147" s="7"/>
      <c r="R147" s="7"/>
      <c r="S147" s="7"/>
      <c r="T147" s="7"/>
      <c r="U147" s="7"/>
      <c r="V147" s="7"/>
      <c r="W147" s="7"/>
      <c r="X147" s="7"/>
      <c r="Y147" s="7"/>
      <c r="Z147" s="7"/>
      <c r="AA147" s="7"/>
    </row>
    <row r="148" spans="1:27" ht="37.5" customHeight="1" x14ac:dyDescent="0.2">
      <c r="A148" s="7"/>
      <c r="B148" s="23" t="s">
        <v>375</v>
      </c>
      <c r="C148" s="21" t="s">
        <v>376</v>
      </c>
      <c r="D148" s="21"/>
      <c r="E148" s="21"/>
      <c r="F148" s="22"/>
      <c r="G148" s="22"/>
      <c r="H148" s="23">
        <f t="shared" ref="H148:H156" si="32">NETWORKDAYS(I148,J148)</f>
        <v>0</v>
      </c>
      <c r="I148" s="24"/>
      <c r="J148" s="24"/>
      <c r="K148" s="25" t="s">
        <v>44</v>
      </c>
      <c r="L148" s="26">
        <f t="shared" ref="L148:L156" si="33">IF(K148="Terminada",100,0)</f>
        <v>0</v>
      </c>
      <c r="M148" s="91">
        <f>AVERAGE(L148:L156)</f>
        <v>0</v>
      </c>
      <c r="N148" s="22"/>
      <c r="O148" s="7"/>
      <c r="P148" s="7"/>
      <c r="Q148" s="7"/>
      <c r="R148" s="7"/>
      <c r="S148" s="7"/>
      <c r="T148" s="7"/>
      <c r="U148" s="7"/>
      <c r="V148" s="7"/>
      <c r="W148" s="7"/>
      <c r="X148" s="7"/>
      <c r="Y148" s="7"/>
      <c r="Z148" s="7"/>
      <c r="AA148" s="7"/>
    </row>
    <row r="149" spans="1:27" ht="15.75" customHeight="1" x14ac:dyDescent="0.2">
      <c r="A149" s="7"/>
      <c r="B149" s="23" t="s">
        <v>377</v>
      </c>
      <c r="C149" s="21" t="s">
        <v>378</v>
      </c>
      <c r="D149" s="21"/>
      <c r="E149" s="21"/>
      <c r="F149" s="22"/>
      <c r="G149" s="22"/>
      <c r="H149" s="23">
        <f t="shared" si="32"/>
        <v>0</v>
      </c>
      <c r="I149" s="24"/>
      <c r="J149" s="24"/>
      <c r="K149" s="25" t="s">
        <v>44</v>
      </c>
      <c r="L149" s="26">
        <f t="shared" si="33"/>
        <v>0</v>
      </c>
      <c r="M149" s="92"/>
      <c r="N149" s="22"/>
      <c r="O149" s="7"/>
      <c r="P149" s="7"/>
      <c r="Q149" s="7"/>
      <c r="R149" s="7"/>
      <c r="S149" s="7"/>
      <c r="T149" s="7"/>
      <c r="U149" s="7"/>
      <c r="V149" s="7"/>
      <c r="W149" s="7"/>
      <c r="X149" s="7"/>
      <c r="Y149" s="7"/>
      <c r="Z149" s="7"/>
      <c r="AA149" s="7"/>
    </row>
    <row r="150" spans="1:27" ht="60" x14ac:dyDescent="0.2">
      <c r="A150" s="7"/>
      <c r="B150" s="91" t="s">
        <v>379</v>
      </c>
      <c r="C150" s="21" t="s">
        <v>380</v>
      </c>
      <c r="D150" s="21"/>
      <c r="E150" s="21"/>
      <c r="F150" s="22"/>
      <c r="G150" s="22"/>
      <c r="H150" s="23">
        <f t="shared" si="32"/>
        <v>0</v>
      </c>
      <c r="I150" s="24"/>
      <c r="J150" s="24"/>
      <c r="K150" s="25" t="s">
        <v>44</v>
      </c>
      <c r="L150" s="26">
        <f t="shared" si="33"/>
        <v>0</v>
      </c>
      <c r="M150" s="92"/>
      <c r="N150" s="22"/>
      <c r="O150" s="7"/>
      <c r="P150" s="7"/>
      <c r="Q150" s="7"/>
      <c r="R150" s="7"/>
      <c r="S150" s="7"/>
      <c r="T150" s="7"/>
      <c r="U150" s="7"/>
      <c r="V150" s="7"/>
      <c r="W150" s="7"/>
      <c r="X150" s="7"/>
      <c r="Y150" s="7"/>
      <c r="Z150" s="7"/>
      <c r="AA150" s="7"/>
    </row>
    <row r="151" spans="1:27" ht="30" x14ac:dyDescent="0.2">
      <c r="A151" s="7"/>
      <c r="B151" s="92"/>
      <c r="C151" s="21" t="s">
        <v>381</v>
      </c>
      <c r="D151" s="21"/>
      <c r="E151" s="21"/>
      <c r="F151" s="22"/>
      <c r="G151" s="22"/>
      <c r="H151" s="23">
        <f t="shared" si="32"/>
        <v>0</v>
      </c>
      <c r="I151" s="24"/>
      <c r="J151" s="24"/>
      <c r="K151" s="25" t="s">
        <v>44</v>
      </c>
      <c r="L151" s="26">
        <f t="shared" si="33"/>
        <v>0</v>
      </c>
      <c r="M151" s="92"/>
      <c r="N151" s="22"/>
      <c r="O151" s="7"/>
      <c r="P151" s="7"/>
      <c r="Q151" s="7"/>
      <c r="R151" s="7"/>
      <c r="S151" s="7"/>
      <c r="T151" s="7"/>
      <c r="U151" s="7"/>
      <c r="V151" s="7"/>
      <c r="W151" s="7"/>
      <c r="X151" s="7"/>
      <c r="Y151" s="7"/>
      <c r="Z151" s="7"/>
      <c r="AA151" s="7"/>
    </row>
    <row r="152" spans="1:27" x14ac:dyDescent="0.2">
      <c r="A152" s="7"/>
      <c r="B152" s="93"/>
      <c r="C152" s="21" t="s">
        <v>382</v>
      </c>
      <c r="D152" s="21"/>
      <c r="E152" s="21"/>
      <c r="F152" s="22"/>
      <c r="G152" s="22"/>
      <c r="H152" s="23">
        <f t="shared" si="32"/>
        <v>0</v>
      </c>
      <c r="I152" s="24"/>
      <c r="J152" s="24"/>
      <c r="K152" s="25" t="s">
        <v>44</v>
      </c>
      <c r="L152" s="26">
        <f t="shared" si="33"/>
        <v>0</v>
      </c>
      <c r="M152" s="92"/>
      <c r="N152" s="22"/>
      <c r="O152" s="7"/>
      <c r="P152" s="7"/>
      <c r="Q152" s="7"/>
      <c r="R152" s="7"/>
      <c r="S152" s="7"/>
      <c r="T152" s="7"/>
      <c r="U152" s="7"/>
      <c r="V152" s="7"/>
      <c r="W152" s="7"/>
      <c r="X152" s="7"/>
      <c r="Y152" s="7"/>
      <c r="Z152" s="7"/>
      <c r="AA152" s="7"/>
    </row>
    <row r="153" spans="1:27" ht="30" x14ac:dyDescent="0.2">
      <c r="A153" s="7"/>
      <c r="B153" s="23" t="s">
        <v>383</v>
      </c>
      <c r="C153" s="21" t="s">
        <v>384</v>
      </c>
      <c r="D153" s="21"/>
      <c r="E153" s="21"/>
      <c r="F153" s="22"/>
      <c r="G153" s="22"/>
      <c r="H153" s="23">
        <f t="shared" si="32"/>
        <v>0</v>
      </c>
      <c r="I153" s="24"/>
      <c r="J153" s="24"/>
      <c r="K153" s="25" t="s">
        <v>44</v>
      </c>
      <c r="L153" s="26">
        <f t="shared" si="33"/>
        <v>0</v>
      </c>
      <c r="M153" s="92"/>
      <c r="N153" s="22"/>
      <c r="O153" s="7"/>
      <c r="P153" s="7"/>
      <c r="Q153" s="7"/>
      <c r="R153" s="7"/>
      <c r="S153" s="7"/>
      <c r="T153" s="7"/>
      <c r="U153" s="7"/>
      <c r="V153" s="7"/>
      <c r="W153" s="7"/>
      <c r="X153" s="7"/>
      <c r="Y153" s="7"/>
      <c r="Z153" s="7"/>
      <c r="AA153" s="7"/>
    </row>
    <row r="154" spans="1:27" ht="45" x14ac:dyDescent="0.2">
      <c r="A154" s="7"/>
      <c r="B154" s="23" t="s">
        <v>385</v>
      </c>
      <c r="C154" s="21" t="s">
        <v>386</v>
      </c>
      <c r="D154" s="21"/>
      <c r="E154" s="21"/>
      <c r="F154" s="22"/>
      <c r="G154" s="22"/>
      <c r="H154" s="23">
        <f t="shared" si="32"/>
        <v>0</v>
      </c>
      <c r="I154" s="24"/>
      <c r="J154" s="24"/>
      <c r="K154" s="25" t="s">
        <v>44</v>
      </c>
      <c r="L154" s="26">
        <f t="shared" si="33"/>
        <v>0</v>
      </c>
      <c r="M154" s="92"/>
      <c r="N154" s="22"/>
      <c r="O154" s="7"/>
      <c r="P154" s="7"/>
      <c r="Q154" s="7"/>
      <c r="R154" s="7"/>
      <c r="S154" s="7"/>
      <c r="T154" s="7"/>
      <c r="U154" s="7"/>
      <c r="V154" s="7"/>
      <c r="W154" s="7"/>
      <c r="X154" s="7"/>
      <c r="Y154" s="7"/>
      <c r="Z154" s="7"/>
      <c r="AA154" s="7"/>
    </row>
    <row r="155" spans="1:27" ht="60" x14ac:dyDescent="0.2">
      <c r="A155" s="7"/>
      <c r="B155" s="23" t="s">
        <v>387</v>
      </c>
      <c r="C155" s="21" t="s">
        <v>388</v>
      </c>
      <c r="D155" s="21"/>
      <c r="E155" s="21"/>
      <c r="F155" s="22"/>
      <c r="G155" s="22"/>
      <c r="H155" s="23">
        <f t="shared" si="32"/>
        <v>0</v>
      </c>
      <c r="I155" s="24"/>
      <c r="J155" s="24"/>
      <c r="K155" s="25" t="s">
        <v>44</v>
      </c>
      <c r="L155" s="26">
        <f t="shared" si="33"/>
        <v>0</v>
      </c>
      <c r="M155" s="92"/>
      <c r="N155" s="22"/>
      <c r="O155" s="7"/>
      <c r="P155" s="7"/>
      <c r="Q155" s="7"/>
      <c r="R155" s="7"/>
      <c r="S155" s="7"/>
      <c r="T155" s="7"/>
      <c r="U155" s="7"/>
      <c r="V155" s="7"/>
      <c r="W155" s="7"/>
      <c r="X155" s="7"/>
      <c r="Y155" s="7"/>
      <c r="Z155" s="7"/>
      <c r="AA155" s="7"/>
    </row>
    <row r="156" spans="1:27" ht="30" x14ac:dyDescent="0.2">
      <c r="A156" s="7"/>
      <c r="B156" s="23" t="s">
        <v>389</v>
      </c>
      <c r="C156" s="21" t="s">
        <v>390</v>
      </c>
      <c r="D156" s="21"/>
      <c r="E156" s="21"/>
      <c r="F156" s="22"/>
      <c r="G156" s="22"/>
      <c r="H156" s="23">
        <f t="shared" si="32"/>
        <v>0</v>
      </c>
      <c r="I156" s="24"/>
      <c r="J156" s="24"/>
      <c r="K156" s="25" t="s">
        <v>44</v>
      </c>
      <c r="L156" s="26">
        <f t="shared" si="33"/>
        <v>0</v>
      </c>
      <c r="M156" s="93"/>
      <c r="N156" s="22"/>
      <c r="O156" s="7"/>
      <c r="P156" s="7"/>
      <c r="Q156" s="7"/>
      <c r="R156" s="7"/>
      <c r="S156" s="7"/>
      <c r="T156" s="7"/>
      <c r="U156" s="7"/>
      <c r="V156" s="7"/>
      <c r="W156" s="7"/>
      <c r="X156" s="7"/>
      <c r="Y156" s="7"/>
      <c r="Z156" s="7"/>
      <c r="AA156" s="7"/>
    </row>
    <row r="157" spans="1:27" x14ac:dyDescent="0.2">
      <c r="A157" s="7"/>
      <c r="B157" s="27" t="s">
        <v>391</v>
      </c>
      <c r="C157" s="29" t="s">
        <v>392</v>
      </c>
      <c r="D157" s="51"/>
      <c r="E157" s="29"/>
      <c r="F157" s="29"/>
      <c r="G157" s="29"/>
      <c r="H157" s="29"/>
      <c r="I157" s="29"/>
      <c r="J157" s="29"/>
      <c r="K157" s="29"/>
      <c r="L157" s="29"/>
      <c r="M157" s="29"/>
      <c r="N157" s="29"/>
      <c r="O157" s="7"/>
      <c r="P157" s="7"/>
      <c r="Q157" s="7"/>
      <c r="R157" s="7"/>
      <c r="S157" s="7"/>
      <c r="T157" s="7"/>
      <c r="U157" s="7"/>
      <c r="V157" s="7"/>
      <c r="W157" s="7"/>
      <c r="X157" s="7"/>
      <c r="Y157" s="7"/>
      <c r="Z157" s="7"/>
      <c r="AA157" s="7"/>
    </row>
    <row r="158" spans="1:27" ht="90" x14ac:dyDescent="0.2">
      <c r="A158" s="7"/>
      <c r="B158" s="91" t="s">
        <v>393</v>
      </c>
      <c r="C158" s="21" t="s">
        <v>394</v>
      </c>
      <c r="D158" s="21"/>
      <c r="E158" s="21"/>
      <c r="F158" s="22"/>
      <c r="G158" s="22"/>
      <c r="H158" s="23">
        <f t="shared" ref="H158:H166" si="34">NETWORKDAYS(I158,J158)</f>
        <v>0</v>
      </c>
      <c r="I158" s="24"/>
      <c r="J158" s="24"/>
      <c r="K158" s="25" t="s">
        <v>44</v>
      </c>
      <c r="L158" s="26">
        <f t="shared" ref="L158:L166" si="35">IF(K158="Terminada",100,0)</f>
        <v>0</v>
      </c>
      <c r="M158" s="91">
        <f>AVERAGE(L158:L166)</f>
        <v>0</v>
      </c>
      <c r="N158" s="22"/>
      <c r="O158" s="7"/>
      <c r="P158" s="7"/>
      <c r="Q158" s="7"/>
      <c r="R158" s="7"/>
      <c r="S158" s="7"/>
      <c r="T158" s="7"/>
      <c r="U158" s="7"/>
      <c r="V158" s="7"/>
      <c r="W158" s="7"/>
      <c r="X158" s="7"/>
      <c r="Y158" s="7"/>
      <c r="Z158" s="7"/>
      <c r="AA158" s="7"/>
    </row>
    <row r="159" spans="1:27" ht="60" x14ac:dyDescent="0.2">
      <c r="A159" s="7"/>
      <c r="B159" s="92"/>
      <c r="C159" s="21" t="s">
        <v>395</v>
      </c>
      <c r="D159" s="21"/>
      <c r="E159" s="21"/>
      <c r="F159" s="22"/>
      <c r="G159" s="22"/>
      <c r="H159" s="23">
        <f t="shared" si="34"/>
        <v>0</v>
      </c>
      <c r="I159" s="24"/>
      <c r="J159" s="24"/>
      <c r="K159" s="25" t="s">
        <v>44</v>
      </c>
      <c r="L159" s="26">
        <f t="shared" si="35"/>
        <v>0</v>
      </c>
      <c r="M159" s="92"/>
      <c r="N159" s="22"/>
      <c r="O159" s="7"/>
      <c r="P159" s="7"/>
      <c r="Q159" s="7"/>
      <c r="R159" s="7"/>
      <c r="S159" s="7"/>
      <c r="T159" s="7"/>
      <c r="U159" s="7"/>
      <c r="V159" s="7"/>
      <c r="W159" s="7"/>
      <c r="X159" s="7"/>
      <c r="Y159" s="7"/>
      <c r="Z159" s="7"/>
      <c r="AA159" s="7"/>
    </row>
    <row r="160" spans="1:27" ht="45" x14ac:dyDescent="0.2">
      <c r="A160" s="7"/>
      <c r="B160" s="92"/>
      <c r="C160" s="21" t="s">
        <v>396</v>
      </c>
      <c r="D160" s="21"/>
      <c r="E160" s="21"/>
      <c r="F160" s="22"/>
      <c r="G160" s="22"/>
      <c r="H160" s="23">
        <f t="shared" si="34"/>
        <v>0</v>
      </c>
      <c r="I160" s="24"/>
      <c r="J160" s="24"/>
      <c r="K160" s="25" t="s">
        <v>44</v>
      </c>
      <c r="L160" s="26">
        <f t="shared" si="35"/>
        <v>0</v>
      </c>
      <c r="M160" s="92"/>
      <c r="N160" s="22"/>
      <c r="O160" s="7"/>
      <c r="P160" s="7"/>
      <c r="Q160" s="7"/>
      <c r="R160" s="7"/>
      <c r="S160" s="7"/>
      <c r="T160" s="7"/>
      <c r="U160" s="7"/>
      <c r="V160" s="7"/>
      <c r="W160" s="7"/>
      <c r="X160" s="7"/>
      <c r="Y160" s="7"/>
      <c r="Z160" s="7"/>
      <c r="AA160" s="7"/>
    </row>
    <row r="161" spans="1:27" ht="30" x14ac:dyDescent="0.2">
      <c r="A161" s="7"/>
      <c r="B161" s="92"/>
      <c r="C161" s="21" t="s">
        <v>397</v>
      </c>
      <c r="D161" s="21"/>
      <c r="E161" s="21"/>
      <c r="F161" s="22"/>
      <c r="G161" s="22"/>
      <c r="H161" s="23">
        <f t="shared" si="34"/>
        <v>0</v>
      </c>
      <c r="I161" s="24"/>
      <c r="J161" s="24"/>
      <c r="K161" s="25" t="s">
        <v>44</v>
      </c>
      <c r="L161" s="26">
        <f t="shared" si="35"/>
        <v>0</v>
      </c>
      <c r="M161" s="92"/>
      <c r="N161" s="22"/>
      <c r="O161" s="7"/>
      <c r="P161" s="7"/>
      <c r="Q161" s="7"/>
      <c r="R161" s="7"/>
      <c r="S161" s="7"/>
      <c r="T161" s="7"/>
      <c r="U161" s="7"/>
      <c r="V161" s="7"/>
      <c r="W161" s="7"/>
      <c r="X161" s="7"/>
      <c r="Y161" s="7"/>
      <c r="Z161" s="7"/>
      <c r="AA161" s="7"/>
    </row>
    <row r="162" spans="1:27" x14ac:dyDescent="0.2">
      <c r="A162" s="7"/>
      <c r="B162" s="92"/>
      <c r="C162" s="21" t="s">
        <v>398</v>
      </c>
      <c r="D162" s="21"/>
      <c r="E162" s="21"/>
      <c r="F162" s="22"/>
      <c r="G162" s="22"/>
      <c r="H162" s="23">
        <f t="shared" si="34"/>
        <v>0</v>
      </c>
      <c r="I162" s="24"/>
      <c r="J162" s="24"/>
      <c r="K162" s="25" t="s">
        <v>44</v>
      </c>
      <c r="L162" s="26">
        <f t="shared" si="35"/>
        <v>0</v>
      </c>
      <c r="M162" s="92"/>
      <c r="N162" s="22"/>
      <c r="O162" s="7"/>
      <c r="P162" s="7"/>
      <c r="Q162" s="7"/>
      <c r="R162" s="7"/>
      <c r="S162" s="7"/>
      <c r="T162" s="7"/>
      <c r="U162" s="7"/>
      <c r="V162" s="7"/>
      <c r="W162" s="7"/>
      <c r="X162" s="7"/>
      <c r="Y162" s="7"/>
      <c r="Z162" s="7"/>
      <c r="AA162" s="7"/>
    </row>
    <row r="163" spans="1:27" x14ac:dyDescent="0.2">
      <c r="A163" s="7"/>
      <c r="B163" s="92"/>
      <c r="C163" s="21" t="s">
        <v>399</v>
      </c>
      <c r="D163" s="21"/>
      <c r="E163" s="21"/>
      <c r="F163" s="22"/>
      <c r="G163" s="22"/>
      <c r="H163" s="23">
        <f t="shared" si="34"/>
        <v>0</v>
      </c>
      <c r="I163" s="24"/>
      <c r="J163" s="24"/>
      <c r="K163" s="25" t="s">
        <v>44</v>
      </c>
      <c r="L163" s="26">
        <f t="shared" si="35"/>
        <v>0</v>
      </c>
      <c r="M163" s="92"/>
      <c r="N163" s="22"/>
      <c r="O163" s="7"/>
      <c r="P163" s="7"/>
      <c r="Q163" s="7"/>
      <c r="R163" s="7"/>
      <c r="S163" s="7"/>
      <c r="T163" s="7"/>
      <c r="U163" s="7"/>
      <c r="V163" s="7"/>
      <c r="W163" s="7"/>
      <c r="X163" s="7"/>
      <c r="Y163" s="7"/>
      <c r="Z163" s="7"/>
      <c r="AA163" s="7"/>
    </row>
    <row r="164" spans="1:27" x14ac:dyDescent="0.2">
      <c r="A164" s="7"/>
      <c r="B164" s="93"/>
      <c r="C164" s="21" t="s">
        <v>400</v>
      </c>
      <c r="D164" s="21"/>
      <c r="E164" s="21"/>
      <c r="F164" s="22"/>
      <c r="G164" s="22"/>
      <c r="H164" s="23">
        <f t="shared" si="34"/>
        <v>0</v>
      </c>
      <c r="I164" s="24"/>
      <c r="J164" s="24"/>
      <c r="K164" s="25" t="s">
        <v>44</v>
      </c>
      <c r="L164" s="26">
        <f t="shared" si="35"/>
        <v>0</v>
      </c>
      <c r="M164" s="92"/>
      <c r="N164" s="22"/>
      <c r="O164" s="7"/>
      <c r="P164" s="7"/>
      <c r="Q164" s="7"/>
      <c r="R164" s="7"/>
      <c r="S164" s="7"/>
      <c r="T164" s="7"/>
      <c r="U164" s="7"/>
      <c r="V164" s="7"/>
      <c r="W164" s="7"/>
      <c r="X164" s="7"/>
      <c r="Y164" s="7"/>
      <c r="Z164" s="7"/>
      <c r="AA164" s="7"/>
    </row>
    <row r="165" spans="1:27" ht="30" x14ac:dyDescent="0.2">
      <c r="A165" s="7"/>
      <c r="B165" s="23" t="s">
        <v>401</v>
      </c>
      <c r="C165" s="21" t="s">
        <v>402</v>
      </c>
      <c r="D165" s="21"/>
      <c r="E165" s="21"/>
      <c r="F165" s="22"/>
      <c r="G165" s="22"/>
      <c r="H165" s="23">
        <f t="shared" si="34"/>
        <v>0</v>
      </c>
      <c r="I165" s="24"/>
      <c r="J165" s="24"/>
      <c r="K165" s="25" t="s">
        <v>44</v>
      </c>
      <c r="L165" s="26">
        <f t="shared" si="35"/>
        <v>0</v>
      </c>
      <c r="M165" s="92"/>
      <c r="N165" s="22"/>
      <c r="O165" s="7"/>
      <c r="P165" s="7"/>
      <c r="Q165" s="7"/>
      <c r="R165" s="7"/>
      <c r="S165" s="7"/>
      <c r="T165" s="7"/>
      <c r="U165" s="7"/>
      <c r="V165" s="7"/>
      <c r="W165" s="7"/>
      <c r="X165" s="7"/>
      <c r="Y165" s="7"/>
      <c r="Z165" s="7"/>
      <c r="AA165" s="7"/>
    </row>
    <row r="166" spans="1:27" ht="65.25" customHeight="1" x14ac:dyDescent="0.2">
      <c r="A166" s="7"/>
      <c r="B166" s="23" t="s">
        <v>403</v>
      </c>
      <c r="C166" s="21" t="s">
        <v>404</v>
      </c>
      <c r="D166" s="21"/>
      <c r="E166" s="21"/>
      <c r="F166" s="22"/>
      <c r="G166" s="22"/>
      <c r="H166" s="23">
        <f t="shared" si="34"/>
        <v>0</v>
      </c>
      <c r="I166" s="24"/>
      <c r="J166" s="24"/>
      <c r="K166" s="25" t="s">
        <v>44</v>
      </c>
      <c r="L166" s="26">
        <f t="shared" si="35"/>
        <v>0</v>
      </c>
      <c r="M166" s="93"/>
      <c r="N166" s="22"/>
      <c r="O166" s="7"/>
      <c r="P166" s="7"/>
      <c r="Q166" s="7"/>
      <c r="R166" s="7"/>
      <c r="S166" s="7"/>
      <c r="T166" s="7"/>
      <c r="U166" s="7"/>
      <c r="V166" s="7"/>
      <c r="W166" s="7"/>
      <c r="X166" s="7"/>
      <c r="Y166" s="7"/>
      <c r="Z166" s="7"/>
      <c r="AA166" s="7"/>
    </row>
    <row r="167" spans="1:27" ht="15" customHeight="1" x14ac:dyDescent="0.2">
      <c r="A167" s="7"/>
      <c r="B167" s="27" t="s">
        <v>405</v>
      </c>
      <c r="C167" s="29" t="s">
        <v>406</v>
      </c>
      <c r="D167" s="51"/>
      <c r="E167" s="29"/>
      <c r="F167" s="29"/>
      <c r="G167" s="29"/>
      <c r="H167" s="29"/>
      <c r="I167" s="29"/>
      <c r="J167" s="29"/>
      <c r="K167" s="29"/>
      <c r="L167" s="29"/>
      <c r="M167" s="29"/>
      <c r="N167" s="29"/>
      <c r="O167" s="7"/>
      <c r="P167" s="7"/>
      <c r="Q167" s="7"/>
      <c r="R167" s="7"/>
      <c r="S167" s="7"/>
      <c r="T167" s="7"/>
      <c r="U167" s="7"/>
      <c r="V167" s="7"/>
      <c r="W167" s="7"/>
      <c r="X167" s="7"/>
      <c r="Y167" s="7"/>
      <c r="Z167" s="7"/>
      <c r="AA167" s="7"/>
    </row>
    <row r="168" spans="1:27" ht="38.25" customHeight="1" x14ac:dyDescent="0.2">
      <c r="A168" s="7"/>
      <c r="B168" s="23" t="s">
        <v>407</v>
      </c>
      <c r="C168" s="21" t="s">
        <v>408</v>
      </c>
      <c r="D168" s="21"/>
      <c r="E168" s="21"/>
      <c r="F168" s="22"/>
      <c r="G168" s="22"/>
      <c r="H168" s="23">
        <f t="shared" ref="H168:H177" si="36">NETWORKDAYS(I168,J168)</f>
        <v>0</v>
      </c>
      <c r="I168" s="24"/>
      <c r="J168" s="24"/>
      <c r="K168" s="25" t="s">
        <v>44</v>
      </c>
      <c r="L168" s="26">
        <f t="shared" ref="L168:L177" si="37">IF(K168="Terminada",100,0)</f>
        <v>0</v>
      </c>
      <c r="M168" s="91">
        <f>AVERAGE(L168:L177)</f>
        <v>0</v>
      </c>
      <c r="N168" s="22"/>
      <c r="O168" s="7"/>
      <c r="P168" s="7"/>
      <c r="Q168" s="7"/>
      <c r="R168" s="7"/>
      <c r="S168" s="7"/>
      <c r="T168" s="7"/>
      <c r="U168" s="7"/>
      <c r="V168" s="7"/>
      <c r="W168" s="7"/>
      <c r="X168" s="7"/>
      <c r="Y168" s="7"/>
      <c r="Z168" s="7"/>
      <c r="AA168" s="7"/>
    </row>
    <row r="169" spans="1:27" ht="282" customHeight="1" x14ac:dyDescent="0.2">
      <c r="A169" s="7"/>
      <c r="B169" s="23" t="s">
        <v>409</v>
      </c>
      <c r="C169" s="21" t="s">
        <v>410</v>
      </c>
      <c r="D169" s="21"/>
      <c r="E169" s="21"/>
      <c r="F169" s="22"/>
      <c r="G169" s="22"/>
      <c r="H169" s="23">
        <f t="shared" si="36"/>
        <v>0</v>
      </c>
      <c r="I169" s="24"/>
      <c r="J169" s="24"/>
      <c r="K169" s="25" t="s">
        <v>44</v>
      </c>
      <c r="L169" s="26">
        <f t="shared" si="37"/>
        <v>0</v>
      </c>
      <c r="M169" s="92"/>
      <c r="N169" s="22"/>
      <c r="O169" s="7"/>
      <c r="P169" s="7"/>
      <c r="Q169" s="7"/>
      <c r="R169" s="7"/>
      <c r="S169" s="7"/>
      <c r="T169" s="7"/>
      <c r="U169" s="7"/>
      <c r="V169" s="7"/>
      <c r="W169" s="7"/>
      <c r="X169" s="7"/>
      <c r="Y169" s="7"/>
      <c r="Z169" s="7"/>
      <c r="AA169" s="7"/>
    </row>
    <row r="170" spans="1:27" ht="39" customHeight="1" x14ac:dyDescent="0.2">
      <c r="A170" s="7"/>
      <c r="B170" s="91" t="s">
        <v>411</v>
      </c>
      <c r="C170" s="21" t="s">
        <v>412</v>
      </c>
      <c r="D170" s="21"/>
      <c r="E170" s="21"/>
      <c r="F170" s="22"/>
      <c r="G170" s="22"/>
      <c r="H170" s="23">
        <f t="shared" si="36"/>
        <v>0</v>
      </c>
      <c r="I170" s="24"/>
      <c r="J170" s="24"/>
      <c r="K170" s="25" t="s">
        <v>44</v>
      </c>
      <c r="L170" s="26">
        <f t="shared" si="37"/>
        <v>0</v>
      </c>
      <c r="M170" s="92"/>
      <c r="N170" s="22"/>
      <c r="O170" s="7"/>
      <c r="P170" s="7"/>
      <c r="Q170" s="7"/>
      <c r="R170" s="7"/>
      <c r="S170" s="7"/>
      <c r="T170" s="7"/>
      <c r="U170" s="7"/>
      <c r="V170" s="7"/>
      <c r="W170" s="7"/>
      <c r="X170" s="7"/>
      <c r="Y170" s="7"/>
      <c r="Z170" s="7"/>
      <c r="AA170" s="7"/>
    </row>
    <row r="171" spans="1:27" ht="24.75" customHeight="1" x14ac:dyDescent="0.2">
      <c r="A171" s="7"/>
      <c r="B171" s="92"/>
      <c r="C171" s="21" t="s">
        <v>413</v>
      </c>
      <c r="D171" s="21"/>
      <c r="E171" s="21"/>
      <c r="F171" s="22"/>
      <c r="G171" s="22"/>
      <c r="H171" s="23">
        <f t="shared" si="36"/>
        <v>0</v>
      </c>
      <c r="I171" s="24"/>
      <c r="J171" s="24"/>
      <c r="K171" s="25" t="s">
        <v>44</v>
      </c>
      <c r="L171" s="26">
        <f t="shared" si="37"/>
        <v>0</v>
      </c>
      <c r="M171" s="92"/>
      <c r="N171" s="22"/>
      <c r="O171" s="7"/>
      <c r="P171" s="7"/>
      <c r="Q171" s="7"/>
      <c r="R171" s="7"/>
      <c r="S171" s="7"/>
      <c r="T171" s="7"/>
      <c r="U171" s="7"/>
      <c r="V171" s="7"/>
      <c r="W171" s="7"/>
      <c r="X171" s="7"/>
      <c r="Y171" s="7"/>
      <c r="Z171" s="7"/>
      <c r="AA171" s="7"/>
    </row>
    <row r="172" spans="1:27" ht="15.75" customHeight="1" x14ac:dyDescent="0.2">
      <c r="A172" s="7"/>
      <c r="B172" s="92"/>
      <c r="C172" s="21" t="s">
        <v>414</v>
      </c>
      <c r="D172" s="21"/>
      <c r="E172" s="21"/>
      <c r="F172" s="22"/>
      <c r="G172" s="22"/>
      <c r="H172" s="23">
        <f t="shared" si="36"/>
        <v>0</v>
      </c>
      <c r="I172" s="24"/>
      <c r="J172" s="24"/>
      <c r="K172" s="25" t="s">
        <v>44</v>
      </c>
      <c r="L172" s="26">
        <f t="shared" si="37"/>
        <v>0</v>
      </c>
      <c r="M172" s="92"/>
      <c r="N172" s="22"/>
      <c r="O172" s="7"/>
      <c r="P172" s="7"/>
      <c r="Q172" s="7"/>
      <c r="R172" s="7"/>
      <c r="S172" s="7"/>
      <c r="T172" s="7"/>
      <c r="U172" s="7"/>
      <c r="V172" s="7"/>
      <c r="W172" s="7"/>
      <c r="X172" s="7"/>
      <c r="Y172" s="7"/>
      <c r="Z172" s="7"/>
      <c r="AA172" s="7"/>
    </row>
    <row r="173" spans="1:27" ht="39" customHeight="1" x14ac:dyDescent="0.2">
      <c r="A173" s="7"/>
      <c r="B173" s="92"/>
      <c r="C173" s="21" t="s">
        <v>415</v>
      </c>
      <c r="D173" s="21"/>
      <c r="E173" s="21"/>
      <c r="F173" s="22"/>
      <c r="G173" s="22"/>
      <c r="H173" s="23">
        <f t="shared" si="36"/>
        <v>0</v>
      </c>
      <c r="I173" s="24"/>
      <c r="J173" s="24"/>
      <c r="K173" s="25" t="s">
        <v>44</v>
      </c>
      <c r="L173" s="26">
        <f t="shared" si="37"/>
        <v>0</v>
      </c>
      <c r="M173" s="92"/>
      <c r="N173" s="22"/>
      <c r="O173" s="7"/>
      <c r="P173" s="7"/>
      <c r="Q173" s="7"/>
      <c r="R173" s="7"/>
      <c r="S173" s="7"/>
      <c r="T173" s="7"/>
      <c r="U173" s="7"/>
      <c r="V173" s="7"/>
      <c r="W173" s="7"/>
      <c r="X173" s="7"/>
      <c r="Y173" s="7"/>
      <c r="Z173" s="7"/>
      <c r="AA173" s="7"/>
    </row>
    <row r="174" spans="1:27" ht="34.5" customHeight="1" x14ac:dyDescent="0.2">
      <c r="A174" s="7"/>
      <c r="B174" s="93"/>
      <c r="C174" s="21" t="s">
        <v>416</v>
      </c>
      <c r="D174" s="21"/>
      <c r="E174" s="21"/>
      <c r="F174" s="22"/>
      <c r="G174" s="22"/>
      <c r="H174" s="23">
        <f t="shared" si="36"/>
        <v>0</v>
      </c>
      <c r="I174" s="24"/>
      <c r="J174" s="24"/>
      <c r="K174" s="25" t="s">
        <v>44</v>
      </c>
      <c r="L174" s="26">
        <f t="shared" si="37"/>
        <v>0</v>
      </c>
      <c r="M174" s="92"/>
      <c r="N174" s="22"/>
      <c r="O174" s="7"/>
      <c r="P174" s="7"/>
      <c r="Q174" s="7"/>
      <c r="R174" s="7"/>
      <c r="S174" s="7"/>
      <c r="T174" s="7"/>
      <c r="U174" s="7"/>
      <c r="V174" s="7"/>
      <c r="W174" s="7"/>
      <c r="X174" s="7"/>
      <c r="Y174" s="7"/>
      <c r="Z174" s="7"/>
      <c r="AA174" s="7"/>
    </row>
    <row r="175" spans="1:27" ht="63" customHeight="1" x14ac:dyDescent="0.2">
      <c r="A175" s="7"/>
      <c r="B175" s="23" t="s">
        <v>417</v>
      </c>
      <c r="C175" s="21" t="s">
        <v>418</v>
      </c>
      <c r="D175" s="21"/>
      <c r="E175" s="21"/>
      <c r="F175" s="22"/>
      <c r="G175" s="22"/>
      <c r="H175" s="23">
        <f t="shared" si="36"/>
        <v>0</v>
      </c>
      <c r="I175" s="24"/>
      <c r="J175" s="24"/>
      <c r="K175" s="25" t="s">
        <v>44</v>
      </c>
      <c r="L175" s="26">
        <f t="shared" si="37"/>
        <v>0</v>
      </c>
      <c r="M175" s="92"/>
      <c r="N175" s="22"/>
      <c r="O175" s="7"/>
      <c r="P175" s="7"/>
      <c r="Q175" s="7"/>
      <c r="R175" s="7"/>
      <c r="S175" s="7"/>
      <c r="T175" s="7"/>
      <c r="U175" s="7"/>
      <c r="V175" s="7"/>
      <c r="W175" s="7"/>
      <c r="X175" s="7"/>
      <c r="Y175" s="7"/>
      <c r="Z175" s="7"/>
      <c r="AA175" s="7"/>
    </row>
    <row r="176" spans="1:27" ht="48.75" customHeight="1" x14ac:dyDescent="0.2">
      <c r="A176" s="7"/>
      <c r="B176" s="23" t="s">
        <v>419</v>
      </c>
      <c r="C176" s="21" t="s">
        <v>420</v>
      </c>
      <c r="D176" s="21"/>
      <c r="E176" s="21"/>
      <c r="F176" s="22"/>
      <c r="G176" s="22"/>
      <c r="H176" s="23">
        <f t="shared" si="36"/>
        <v>0</v>
      </c>
      <c r="I176" s="24"/>
      <c r="J176" s="24"/>
      <c r="K176" s="25" t="s">
        <v>44</v>
      </c>
      <c r="L176" s="26">
        <f t="shared" si="37"/>
        <v>0</v>
      </c>
      <c r="M176" s="92"/>
      <c r="N176" s="22"/>
      <c r="O176" s="7"/>
      <c r="P176" s="7"/>
      <c r="Q176" s="7"/>
      <c r="R176" s="7"/>
      <c r="S176" s="7"/>
      <c r="T176" s="7"/>
      <c r="U176" s="7"/>
      <c r="V176" s="7"/>
      <c r="W176" s="7"/>
      <c r="X176" s="7"/>
      <c r="Y176" s="7"/>
      <c r="Z176" s="7"/>
      <c r="AA176" s="7"/>
    </row>
    <row r="177" spans="1:27" ht="35.25" customHeight="1" x14ac:dyDescent="0.2">
      <c r="A177" s="7"/>
      <c r="B177" s="23" t="s">
        <v>421</v>
      </c>
      <c r="C177" s="21" t="s">
        <v>422</v>
      </c>
      <c r="D177" s="21"/>
      <c r="E177" s="21"/>
      <c r="F177" s="22"/>
      <c r="G177" s="22"/>
      <c r="H177" s="23">
        <f t="shared" si="36"/>
        <v>0</v>
      </c>
      <c r="I177" s="24"/>
      <c r="J177" s="24"/>
      <c r="K177" s="25" t="s">
        <v>44</v>
      </c>
      <c r="L177" s="23">
        <f t="shared" si="37"/>
        <v>0</v>
      </c>
      <c r="M177" s="93"/>
      <c r="N177" s="22"/>
      <c r="O177" s="7"/>
      <c r="P177" s="7"/>
      <c r="Q177" s="7"/>
      <c r="R177" s="7"/>
      <c r="S177" s="7"/>
      <c r="T177" s="7"/>
      <c r="U177" s="7"/>
      <c r="V177" s="7"/>
      <c r="W177" s="7"/>
      <c r="X177" s="7"/>
      <c r="Y177" s="7"/>
      <c r="Z177" s="7"/>
      <c r="AA177" s="7"/>
    </row>
    <row r="178" spans="1:27" ht="15.75" customHeight="1" x14ac:dyDescent="0.2">
      <c r="A178" s="7"/>
      <c r="B178" s="31" t="s">
        <v>42</v>
      </c>
      <c r="C178" s="31">
        <f>COUNTA(C15:C27,C30:C36,C38:C45,C47:C58,C60:C63,C65:C66,C68:C70,C72:C87,C90:C92,C94:C110,C112:C117,C119:C126,C128:C133,C135:C138,C140:C142,C144:C146,C148:C156,C158:C166,C168:C177)</f>
        <v>142</v>
      </c>
      <c r="D178" s="31"/>
      <c r="E178" s="31"/>
      <c r="F178" s="31"/>
      <c r="G178" s="31"/>
      <c r="H178" s="31"/>
      <c r="I178" s="31"/>
      <c r="J178" s="31"/>
      <c r="K178" s="31"/>
      <c r="L178" s="31"/>
      <c r="M178" s="32">
        <f>AVERAGE(M168,M158,M148,M144,M140,M135,M128,M119,M112,M94,M90,M72,M68,M65,M60,M47,M38,M30,M15)</f>
        <v>0</v>
      </c>
      <c r="N178" s="7"/>
      <c r="O178" s="7"/>
      <c r="P178" s="7"/>
      <c r="Q178" s="7"/>
      <c r="R178" s="7"/>
      <c r="S178" s="7"/>
      <c r="T178" s="7"/>
      <c r="U178" s="7"/>
      <c r="V178" s="7"/>
      <c r="W178" s="7"/>
      <c r="X178" s="7"/>
      <c r="Y178" s="7"/>
      <c r="Z178" s="7"/>
      <c r="AA178" s="7"/>
    </row>
    <row r="179" spans="1:27"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x14ac:dyDescent="0.2">
      <c r="A386" s="7"/>
      <c r="B386" s="7"/>
      <c r="C386" s="33" t="s">
        <v>23</v>
      </c>
      <c r="D386" s="33"/>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x14ac:dyDescent="0.2">
      <c r="A387" s="7"/>
      <c r="B387" s="7"/>
      <c r="C387" s="33" t="s">
        <v>43</v>
      </c>
      <c r="D387" s="33"/>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x14ac:dyDescent="0.2">
      <c r="A388" s="7"/>
      <c r="B388" s="7"/>
      <c r="C388" s="33" t="s">
        <v>44</v>
      </c>
      <c r="D388" s="33"/>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1:27" ht="15.75" customHeight="1"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sheetData>
  <mergeCells count="43">
    <mergeCell ref="B14:N14"/>
    <mergeCell ref="B15:B19"/>
    <mergeCell ref="M15:M27"/>
    <mergeCell ref="C25:C26"/>
    <mergeCell ref="B25:B26"/>
    <mergeCell ref="L25:L26"/>
    <mergeCell ref="J25:J26"/>
    <mergeCell ref="I25:I26"/>
    <mergeCell ref="H25:H26"/>
    <mergeCell ref="G25:G26"/>
    <mergeCell ref="N25:N26"/>
    <mergeCell ref="C3:N5"/>
    <mergeCell ref="M30:M36"/>
    <mergeCell ref="B41:B45"/>
    <mergeCell ref="M38:M45"/>
    <mergeCell ref="M47:M58"/>
    <mergeCell ref="M60:M63"/>
    <mergeCell ref="M65:M66"/>
    <mergeCell ref="M68:M70"/>
    <mergeCell ref="M72:M87"/>
    <mergeCell ref="M90:M92"/>
    <mergeCell ref="B128:B133"/>
    <mergeCell ref="B136:B138"/>
    <mergeCell ref="B150:B152"/>
    <mergeCell ref="B158:B164"/>
    <mergeCell ref="B170:B174"/>
    <mergeCell ref="B48:B50"/>
    <mergeCell ref="B51:B58"/>
    <mergeCell ref="B72:B83"/>
    <mergeCell ref="B84:B86"/>
    <mergeCell ref="B94:B109"/>
    <mergeCell ref="B112:B116"/>
    <mergeCell ref="B119:B124"/>
    <mergeCell ref="M148:M156"/>
    <mergeCell ref="M158:M166"/>
    <mergeCell ref="M168:M177"/>
    <mergeCell ref="M94:M110"/>
    <mergeCell ref="M112:M117"/>
    <mergeCell ref="M119:M126"/>
    <mergeCell ref="M128:M133"/>
    <mergeCell ref="M135:M138"/>
    <mergeCell ref="M140:M142"/>
    <mergeCell ref="M144:M146"/>
  </mergeCells>
  <dataValidations count="2">
    <dataValidation type="list" allowBlank="1" showErrorMessage="1" sqref="K15:K27 K158:K166 K148:K156 K144:K146 K140:K142 K135:K138 K128:K133 K119:K126 K112:K117 K94:K110 K90:K92 K72:K87 K68:K70 K65:K66 K60:K63 K47:K58 K38:K45 K30:K36 K168:K177" xr:uid="{00000000-0002-0000-0400-000000000000}">
      <formula1>$C$386:$C$388</formula1>
    </dataValidation>
    <dataValidation type="list" allowBlank="1" showErrorMessage="1" sqref="K29 K111 K93" xr:uid="{00000000-0002-0000-0400-000001000000}">
      <formula1>$C$101:$C$103</formula1>
    </dataValidation>
  </dataValidations>
  <hyperlinks>
    <hyperlink ref="F26" r:id="rId1" xr:uid="{F2FCBE2C-97B2-42ED-8A3C-FFD8C4F09D82}"/>
  </hyperlinks>
  <pageMargins left="0.7" right="0.7" top="0.75" bottom="0.75" header="0" footer="0"/>
  <pageSetup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showGridLines="0" topLeftCell="H64" workbookViewId="0">
      <selection activeCell="K68" sqref="K68"/>
    </sheetView>
  </sheetViews>
  <sheetFormatPr baseColWidth="10" defaultColWidth="12.625" defaultRowHeight="15" customHeight="1" x14ac:dyDescent="0.2"/>
  <cols>
    <col min="1" max="1" width="5.375" customWidth="1"/>
    <col min="2" max="2" width="10" customWidth="1"/>
    <col min="3" max="3" width="62.875" customWidth="1"/>
    <col min="4" max="4" width="51.5" customWidth="1"/>
    <col min="5" max="5" width="10.75" customWidth="1"/>
    <col min="6" max="6" width="47" customWidth="1"/>
    <col min="7" max="7" width="23.25" customWidth="1"/>
    <col min="8" max="8" width="13.125" customWidth="1"/>
    <col min="9" max="10" width="14.5" customWidth="1"/>
    <col min="11" max="11" width="14.25" customWidth="1"/>
    <col min="12" max="12" width="11.625" customWidth="1"/>
    <col min="13" max="13" width="11.5" customWidth="1"/>
    <col min="14" max="14" width="46.5" customWidth="1"/>
    <col min="15" max="27" width="9.375" customWidth="1"/>
  </cols>
  <sheetData>
    <row r="1" spans="1:27" x14ac:dyDescent="0.2">
      <c r="A1" s="7"/>
      <c r="B1" s="7"/>
      <c r="C1" s="7"/>
      <c r="D1" s="7"/>
      <c r="E1" s="7"/>
      <c r="F1" s="7"/>
      <c r="G1" s="7"/>
      <c r="H1" s="7"/>
      <c r="I1" s="7"/>
      <c r="J1" s="7"/>
      <c r="K1" s="7"/>
      <c r="L1" s="7"/>
      <c r="M1" s="7"/>
      <c r="N1" s="7"/>
      <c r="O1" s="7"/>
      <c r="P1" s="7"/>
      <c r="Q1" s="7"/>
      <c r="R1" s="7"/>
      <c r="S1" s="7"/>
      <c r="T1" s="7"/>
      <c r="U1" s="7"/>
      <c r="V1" s="7"/>
      <c r="W1" s="7"/>
      <c r="X1" s="7"/>
      <c r="Y1" s="7"/>
      <c r="Z1" s="7"/>
      <c r="AA1" s="7"/>
    </row>
    <row r="2" spans="1:27" x14ac:dyDescent="0.2">
      <c r="A2" s="7"/>
      <c r="B2" s="7"/>
      <c r="C2" s="7"/>
      <c r="D2" s="7"/>
      <c r="E2" s="7"/>
      <c r="F2" s="7"/>
      <c r="G2" s="7"/>
      <c r="H2" s="7"/>
      <c r="I2" s="7"/>
      <c r="J2" s="7"/>
      <c r="K2" s="7"/>
      <c r="L2" s="7"/>
      <c r="M2" s="7"/>
      <c r="N2" s="7"/>
      <c r="O2" s="7"/>
      <c r="P2" s="7"/>
      <c r="Q2" s="7"/>
      <c r="R2" s="7"/>
      <c r="S2" s="7"/>
      <c r="T2" s="7"/>
      <c r="U2" s="7"/>
      <c r="V2" s="7"/>
      <c r="W2" s="7"/>
      <c r="X2" s="7"/>
      <c r="Y2" s="7"/>
      <c r="Z2" s="7"/>
      <c r="AA2" s="7"/>
    </row>
    <row r="3" spans="1:27" ht="15" customHeight="1" x14ac:dyDescent="0.2">
      <c r="A3" s="7"/>
      <c r="B3" s="7"/>
      <c r="C3" s="94" t="s">
        <v>2</v>
      </c>
      <c r="D3" s="94"/>
      <c r="E3" s="94"/>
      <c r="F3" s="94"/>
      <c r="G3" s="94"/>
      <c r="H3" s="94"/>
      <c r="I3" s="94"/>
      <c r="J3" s="94"/>
      <c r="K3" s="94"/>
      <c r="L3" s="94"/>
      <c r="M3" s="94"/>
      <c r="N3" s="94"/>
      <c r="O3" s="7"/>
      <c r="P3" s="7"/>
      <c r="Q3" s="7"/>
      <c r="R3" s="7"/>
      <c r="S3" s="7"/>
      <c r="T3" s="7"/>
      <c r="U3" s="7"/>
      <c r="V3" s="7"/>
      <c r="W3" s="7"/>
      <c r="X3" s="7"/>
      <c r="Y3" s="7"/>
      <c r="Z3" s="7"/>
      <c r="AA3" s="7"/>
    </row>
    <row r="4" spans="1:27" ht="15" customHeight="1" x14ac:dyDescent="0.2">
      <c r="A4" s="7"/>
      <c r="B4" s="7"/>
      <c r="C4" s="94"/>
      <c r="D4" s="94"/>
      <c r="E4" s="94"/>
      <c r="F4" s="94"/>
      <c r="G4" s="94"/>
      <c r="H4" s="94"/>
      <c r="I4" s="94"/>
      <c r="J4" s="94"/>
      <c r="K4" s="94"/>
      <c r="L4" s="94"/>
      <c r="M4" s="94"/>
      <c r="N4" s="94"/>
      <c r="O4" s="7"/>
      <c r="P4" s="7"/>
      <c r="Q4" s="7"/>
      <c r="R4" s="7"/>
      <c r="S4" s="7"/>
      <c r="T4" s="7"/>
      <c r="U4" s="7"/>
      <c r="V4" s="7"/>
      <c r="W4" s="7"/>
      <c r="X4" s="7"/>
      <c r="Y4" s="7"/>
      <c r="Z4" s="7"/>
      <c r="AA4" s="7"/>
    </row>
    <row r="5" spans="1:27" x14ac:dyDescent="0.2">
      <c r="A5" s="7"/>
      <c r="B5" s="7"/>
      <c r="C5" s="94"/>
      <c r="D5" s="94"/>
      <c r="E5" s="94"/>
      <c r="F5" s="94"/>
      <c r="G5" s="94"/>
      <c r="H5" s="94"/>
      <c r="I5" s="94"/>
      <c r="J5" s="94"/>
      <c r="K5" s="94"/>
      <c r="L5" s="94"/>
      <c r="M5" s="94"/>
      <c r="N5" s="94"/>
      <c r="O5" s="7"/>
      <c r="P5" s="7"/>
      <c r="Q5" s="7"/>
      <c r="R5" s="7"/>
      <c r="S5" s="7"/>
      <c r="T5" s="7"/>
      <c r="U5" s="7"/>
      <c r="V5" s="7"/>
      <c r="W5" s="7"/>
      <c r="X5" s="7"/>
      <c r="Y5" s="7"/>
      <c r="Z5" s="7"/>
      <c r="AA5" s="7"/>
    </row>
    <row r="6" spans="1:27" ht="20.25" x14ac:dyDescent="0.2">
      <c r="A6" s="7"/>
      <c r="B6" s="7"/>
      <c r="C6" s="11"/>
      <c r="D6" s="11"/>
      <c r="E6" s="11"/>
      <c r="F6" s="11"/>
      <c r="G6" s="11"/>
      <c r="H6" s="11"/>
      <c r="I6" s="11"/>
      <c r="J6" s="11"/>
      <c r="K6" s="11"/>
      <c r="L6" s="11"/>
      <c r="M6" s="7"/>
      <c r="N6" s="7"/>
      <c r="O6" s="7"/>
      <c r="P6" s="7"/>
      <c r="Q6" s="7"/>
      <c r="R6" s="7"/>
      <c r="S6" s="7"/>
      <c r="T6" s="7"/>
      <c r="U6" s="7"/>
      <c r="V6" s="7"/>
      <c r="W6" s="7"/>
      <c r="X6" s="7"/>
      <c r="Y6" s="7"/>
      <c r="Z6" s="7"/>
      <c r="AA6" s="7"/>
    </row>
    <row r="7" spans="1:27" ht="20.25" x14ac:dyDescent="0.2">
      <c r="A7" s="7"/>
      <c r="B7" s="7"/>
      <c r="C7" s="11"/>
      <c r="D7" s="11"/>
      <c r="E7" s="11"/>
      <c r="F7" s="11"/>
      <c r="G7" s="11"/>
      <c r="H7" s="11"/>
      <c r="I7" s="11"/>
      <c r="J7" s="11"/>
      <c r="K7" s="11"/>
      <c r="L7" s="11"/>
      <c r="M7" s="7"/>
      <c r="N7" s="7"/>
      <c r="O7" s="7"/>
      <c r="P7" s="7"/>
      <c r="Q7" s="7"/>
      <c r="R7" s="7"/>
      <c r="S7" s="7"/>
      <c r="T7" s="7"/>
      <c r="U7" s="7"/>
      <c r="V7" s="7"/>
      <c r="W7" s="7"/>
      <c r="X7" s="7"/>
      <c r="Y7" s="7"/>
      <c r="Z7" s="7"/>
      <c r="AA7" s="7"/>
    </row>
    <row r="8" spans="1:27" x14ac:dyDescent="0.2">
      <c r="A8" s="7"/>
      <c r="B8" s="12" t="s">
        <v>3</v>
      </c>
      <c r="C8" s="13"/>
      <c r="D8" s="50"/>
      <c r="E8" s="7"/>
      <c r="F8" s="7"/>
      <c r="G8" s="7"/>
      <c r="H8" s="7"/>
      <c r="I8" s="7"/>
      <c r="J8" s="7"/>
      <c r="K8" s="7"/>
      <c r="L8" s="7"/>
      <c r="M8" s="7"/>
      <c r="N8" s="7"/>
      <c r="O8" s="7"/>
      <c r="P8" s="7"/>
      <c r="Q8" s="7"/>
      <c r="R8" s="7"/>
      <c r="S8" s="7"/>
      <c r="T8" s="7"/>
      <c r="U8" s="7"/>
      <c r="V8" s="7"/>
      <c r="W8" s="7"/>
      <c r="X8" s="7"/>
      <c r="Y8" s="7"/>
      <c r="Z8" s="7"/>
      <c r="AA8" s="7"/>
    </row>
    <row r="9" spans="1:27" x14ac:dyDescent="0.2">
      <c r="A9" s="7"/>
      <c r="B9" s="12" t="s">
        <v>4</v>
      </c>
      <c r="C9" s="13"/>
      <c r="D9" s="50"/>
      <c r="E9" s="7"/>
      <c r="F9" s="7"/>
      <c r="G9" s="7"/>
      <c r="H9" s="7"/>
      <c r="I9" s="7"/>
      <c r="J9" s="7"/>
      <c r="K9" s="7"/>
      <c r="L9" s="7"/>
      <c r="M9" s="7"/>
      <c r="N9" s="7"/>
      <c r="O9" s="7"/>
      <c r="P9" s="7"/>
      <c r="Q9" s="7"/>
      <c r="R9" s="7"/>
      <c r="S9" s="7"/>
      <c r="T9" s="7"/>
      <c r="U9" s="7"/>
      <c r="V9" s="7"/>
      <c r="W9" s="7"/>
      <c r="X9" s="7"/>
      <c r="Y9" s="7"/>
      <c r="Z9" s="7"/>
      <c r="AA9" s="7"/>
    </row>
    <row r="10" spans="1:27" x14ac:dyDescent="0.2">
      <c r="A10" s="7"/>
      <c r="B10" s="12" t="s">
        <v>5</v>
      </c>
      <c r="C10" s="13"/>
      <c r="D10" s="50"/>
      <c r="E10" s="7"/>
      <c r="F10" s="7"/>
      <c r="G10" s="7"/>
      <c r="H10" s="7"/>
      <c r="I10" s="7"/>
      <c r="J10" s="7"/>
      <c r="K10" s="7"/>
      <c r="L10" s="7"/>
      <c r="M10" s="7"/>
      <c r="N10" s="7"/>
      <c r="O10" s="7"/>
      <c r="P10" s="7"/>
      <c r="Q10" s="7"/>
      <c r="R10" s="7"/>
      <c r="S10" s="7"/>
      <c r="T10" s="7"/>
      <c r="U10" s="7"/>
      <c r="V10" s="7"/>
      <c r="W10" s="7"/>
      <c r="X10" s="7"/>
      <c r="Y10" s="7"/>
      <c r="Z10" s="7"/>
      <c r="AA10" s="7"/>
    </row>
    <row r="11" spans="1:27"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ht="38.25" customHeight="1" x14ac:dyDescent="0.2">
      <c r="A12" s="7"/>
      <c r="B12" s="14" t="s">
        <v>6</v>
      </c>
      <c r="C12" s="14" t="s">
        <v>7</v>
      </c>
      <c r="D12" s="15" t="s">
        <v>8</v>
      </c>
      <c r="E12" s="14" t="s">
        <v>9</v>
      </c>
      <c r="F12" s="14" t="s">
        <v>10</v>
      </c>
      <c r="G12" s="14" t="s">
        <v>11</v>
      </c>
      <c r="H12" s="14" t="s">
        <v>12</v>
      </c>
      <c r="I12" s="14" t="s">
        <v>13</v>
      </c>
      <c r="J12" s="14" t="s">
        <v>14</v>
      </c>
      <c r="K12" s="14" t="s">
        <v>15</v>
      </c>
      <c r="L12" s="16" t="s">
        <v>16</v>
      </c>
      <c r="M12" s="16" t="s">
        <v>17</v>
      </c>
      <c r="N12" s="14" t="s">
        <v>18</v>
      </c>
      <c r="O12" s="7"/>
      <c r="P12" s="7"/>
      <c r="Q12" s="7"/>
      <c r="R12" s="7"/>
      <c r="S12" s="7"/>
      <c r="T12" s="7"/>
      <c r="U12" s="7"/>
      <c r="V12" s="7"/>
      <c r="W12" s="7"/>
      <c r="X12" s="7"/>
      <c r="Y12" s="7"/>
      <c r="Z12" s="7"/>
      <c r="AA12" s="7"/>
    </row>
    <row r="13" spans="1:27" x14ac:dyDescent="0.2">
      <c r="A13" s="7"/>
      <c r="B13" s="28">
        <v>8</v>
      </c>
      <c r="C13" s="28" t="s">
        <v>423</v>
      </c>
      <c r="D13" s="78"/>
      <c r="E13" s="28"/>
      <c r="F13" s="27"/>
      <c r="G13" s="27"/>
      <c r="H13" s="27"/>
      <c r="I13" s="27"/>
      <c r="J13" s="27"/>
      <c r="K13" s="27"/>
      <c r="L13" s="41"/>
      <c r="M13" s="41"/>
      <c r="N13" s="27"/>
      <c r="O13" s="7"/>
      <c r="P13" s="7"/>
      <c r="Q13" s="7"/>
      <c r="R13" s="7"/>
      <c r="S13" s="7"/>
      <c r="T13" s="7"/>
      <c r="U13" s="7"/>
      <c r="V13" s="7"/>
      <c r="W13" s="7"/>
      <c r="X13" s="7"/>
      <c r="Y13" s="7"/>
      <c r="Z13" s="7"/>
      <c r="AA13" s="7"/>
    </row>
    <row r="14" spans="1:27" x14ac:dyDescent="0.2">
      <c r="A14" s="7"/>
      <c r="B14" s="28">
        <v>8.1</v>
      </c>
      <c r="C14" s="29" t="s">
        <v>424</v>
      </c>
      <c r="D14" s="51"/>
      <c r="E14" s="29"/>
      <c r="F14" s="29"/>
      <c r="G14" s="29"/>
      <c r="H14" s="29"/>
      <c r="I14" s="29"/>
      <c r="J14" s="29"/>
      <c r="K14" s="29"/>
      <c r="L14" s="29"/>
      <c r="M14" s="29"/>
      <c r="N14" s="29"/>
      <c r="O14" s="7"/>
      <c r="P14" s="7"/>
      <c r="Q14" s="7"/>
      <c r="R14" s="7"/>
      <c r="S14" s="7"/>
      <c r="T14" s="7"/>
      <c r="U14" s="7"/>
      <c r="V14" s="7"/>
      <c r="W14" s="7"/>
      <c r="X14" s="7"/>
      <c r="Y14" s="7"/>
      <c r="Z14" s="7"/>
      <c r="AA14" s="7"/>
    </row>
    <row r="15" spans="1:27" x14ac:dyDescent="0.2">
      <c r="A15" s="7"/>
      <c r="B15" s="29" t="s">
        <v>425</v>
      </c>
      <c r="C15" s="29" t="s">
        <v>290</v>
      </c>
      <c r="D15" s="51"/>
      <c r="E15" s="29"/>
      <c r="F15" s="29"/>
      <c r="G15" s="29"/>
      <c r="H15" s="29"/>
      <c r="I15" s="29"/>
      <c r="J15" s="29"/>
      <c r="K15" s="29"/>
      <c r="L15" s="29"/>
      <c r="M15" s="29"/>
      <c r="N15" s="29"/>
      <c r="O15" s="7"/>
      <c r="P15" s="7"/>
      <c r="Q15" s="7"/>
      <c r="R15" s="7"/>
      <c r="S15" s="7"/>
      <c r="T15" s="7"/>
      <c r="U15" s="7"/>
      <c r="V15" s="7"/>
      <c r="W15" s="7"/>
      <c r="X15" s="7"/>
      <c r="Y15" s="7"/>
      <c r="Z15" s="7"/>
      <c r="AA15" s="7"/>
    </row>
    <row r="16" spans="1:27" ht="79.5" customHeight="1" x14ac:dyDescent="0.2">
      <c r="A16" s="7"/>
      <c r="B16" s="123" t="s">
        <v>426</v>
      </c>
      <c r="C16" s="89"/>
      <c r="D16" s="89"/>
      <c r="E16" s="89"/>
      <c r="F16" s="89"/>
      <c r="G16" s="89"/>
      <c r="H16" s="89"/>
      <c r="I16" s="89"/>
      <c r="J16" s="89"/>
      <c r="K16" s="89"/>
      <c r="L16" s="89"/>
      <c r="M16" s="124"/>
      <c r="N16" s="22"/>
      <c r="O16" s="7"/>
      <c r="P16" s="7"/>
      <c r="Q16" s="7"/>
      <c r="R16" s="7"/>
      <c r="S16" s="7"/>
      <c r="T16" s="7"/>
      <c r="U16" s="7"/>
      <c r="V16" s="7"/>
      <c r="W16" s="7"/>
      <c r="X16" s="7"/>
      <c r="Y16" s="7"/>
      <c r="Z16" s="7"/>
      <c r="AA16" s="7"/>
    </row>
    <row r="17" spans="1:27" ht="22.5" customHeight="1" x14ac:dyDescent="0.2">
      <c r="A17" s="7"/>
      <c r="B17" s="27" t="s">
        <v>427</v>
      </c>
      <c r="C17" s="29" t="s">
        <v>428</v>
      </c>
      <c r="D17" s="51"/>
      <c r="E17" s="29"/>
      <c r="F17" s="29"/>
      <c r="G17" s="29"/>
      <c r="H17" s="29"/>
      <c r="I17" s="29"/>
      <c r="J17" s="29"/>
      <c r="K17" s="29"/>
      <c r="L17" s="29"/>
      <c r="M17" s="29"/>
      <c r="N17" s="29"/>
      <c r="O17" s="7"/>
      <c r="P17" s="7"/>
      <c r="Q17" s="7"/>
      <c r="R17" s="7"/>
      <c r="S17" s="7"/>
      <c r="T17" s="7"/>
      <c r="U17" s="7"/>
      <c r="V17" s="7"/>
      <c r="W17" s="7"/>
      <c r="X17" s="7"/>
      <c r="Y17" s="7"/>
      <c r="Z17" s="7"/>
      <c r="AA17" s="7"/>
    </row>
    <row r="18" spans="1:27" ht="164.25" customHeight="1" x14ac:dyDescent="0.2">
      <c r="A18" s="7"/>
      <c r="B18" s="125" t="s">
        <v>429</v>
      </c>
      <c r="C18" s="126"/>
      <c r="D18" s="126"/>
      <c r="E18" s="126"/>
      <c r="F18" s="126"/>
      <c r="G18" s="126"/>
      <c r="H18" s="126"/>
      <c r="I18" s="126"/>
      <c r="J18" s="126"/>
      <c r="K18" s="126"/>
      <c r="L18" s="126"/>
      <c r="M18" s="127"/>
      <c r="N18" s="45"/>
      <c r="O18" s="7"/>
      <c r="P18" s="7"/>
      <c r="Q18" s="7"/>
      <c r="R18" s="7"/>
      <c r="S18" s="7"/>
      <c r="T18" s="7"/>
      <c r="U18" s="7"/>
      <c r="V18" s="7"/>
      <c r="W18" s="7"/>
      <c r="X18" s="7"/>
      <c r="Y18" s="7"/>
      <c r="Z18" s="7"/>
      <c r="AA18" s="7"/>
    </row>
    <row r="19" spans="1:27" ht="22.5" customHeight="1" x14ac:dyDescent="0.2">
      <c r="A19" s="7"/>
      <c r="B19" s="27" t="s">
        <v>430</v>
      </c>
      <c r="C19" s="29" t="s">
        <v>431</v>
      </c>
      <c r="D19" s="51"/>
      <c r="E19" s="29"/>
      <c r="F19" s="29"/>
      <c r="G19" s="29"/>
      <c r="H19" s="29"/>
      <c r="I19" s="29"/>
      <c r="J19" s="29"/>
      <c r="K19" s="29"/>
      <c r="L19" s="29"/>
      <c r="M19" s="29"/>
      <c r="N19" s="29"/>
      <c r="O19" s="7"/>
      <c r="P19" s="7"/>
      <c r="Q19" s="7"/>
      <c r="R19" s="7"/>
      <c r="S19" s="7"/>
      <c r="T19" s="7"/>
      <c r="U19" s="7"/>
      <c r="V19" s="7"/>
      <c r="W19" s="7"/>
      <c r="X19" s="7"/>
      <c r="Y19" s="7"/>
      <c r="Z19" s="7"/>
      <c r="AA19" s="7"/>
    </row>
    <row r="20" spans="1:27" ht="99.75" customHeight="1" x14ac:dyDescent="0.2">
      <c r="A20" s="7"/>
      <c r="B20" s="43" t="s">
        <v>430</v>
      </c>
      <c r="C20" s="21" t="s">
        <v>432</v>
      </c>
      <c r="D20" s="21"/>
      <c r="E20" s="21"/>
      <c r="F20" s="22"/>
      <c r="G20" s="22"/>
      <c r="H20" s="23">
        <f>NETWORKDAYS(I20,J20)</f>
        <v>0</v>
      </c>
      <c r="I20" s="24"/>
      <c r="J20" s="24"/>
      <c r="K20" s="25" t="s">
        <v>44</v>
      </c>
      <c r="L20" s="23">
        <f>IF(K20="Terminada",100,0)</f>
        <v>0</v>
      </c>
      <c r="M20" s="42">
        <f>L20</f>
        <v>0</v>
      </c>
      <c r="N20" s="22"/>
      <c r="O20" s="7"/>
      <c r="P20" s="7"/>
      <c r="Q20" s="7"/>
      <c r="R20" s="7"/>
      <c r="S20" s="7"/>
      <c r="T20" s="7"/>
      <c r="U20" s="7"/>
      <c r="V20" s="7"/>
      <c r="W20" s="7"/>
      <c r="X20" s="7"/>
      <c r="Y20" s="7"/>
      <c r="Z20" s="7"/>
      <c r="AA20" s="7"/>
    </row>
    <row r="21" spans="1:27" ht="22.5" customHeight="1" x14ac:dyDescent="0.2">
      <c r="A21" s="7"/>
      <c r="B21" s="27" t="s">
        <v>433</v>
      </c>
      <c r="C21" s="29" t="s">
        <v>434</v>
      </c>
      <c r="D21" s="51"/>
      <c r="E21" s="29"/>
      <c r="F21" s="29"/>
      <c r="G21" s="29"/>
      <c r="H21" s="29"/>
      <c r="I21" s="29"/>
      <c r="J21" s="29"/>
      <c r="K21" s="29"/>
      <c r="L21" s="29"/>
      <c r="M21" s="29"/>
      <c r="N21" s="29"/>
      <c r="O21" s="7"/>
      <c r="P21" s="7"/>
      <c r="Q21" s="7"/>
      <c r="R21" s="7"/>
      <c r="S21" s="7"/>
      <c r="T21" s="7"/>
      <c r="U21" s="7"/>
      <c r="V21" s="7"/>
      <c r="W21" s="7"/>
      <c r="X21" s="7"/>
      <c r="Y21" s="7"/>
      <c r="Z21" s="7"/>
      <c r="AA21" s="7"/>
    </row>
    <row r="22" spans="1:27" ht="105" x14ac:dyDescent="0.2">
      <c r="A22" s="7"/>
      <c r="B22" s="23" t="s">
        <v>435</v>
      </c>
      <c r="C22" s="21" t="s">
        <v>436</v>
      </c>
      <c r="D22" s="21" t="s">
        <v>538</v>
      </c>
      <c r="E22" s="21"/>
      <c r="F22" s="83" t="s">
        <v>560</v>
      </c>
      <c r="G22" s="22"/>
      <c r="H22" s="23">
        <f t="shared" ref="H22:H26" si="0">NETWORKDAYS(I22,J22)</f>
        <v>0</v>
      </c>
      <c r="I22" s="24"/>
      <c r="J22" s="24"/>
      <c r="K22" s="25" t="s">
        <v>44</v>
      </c>
      <c r="L22" s="23">
        <f t="shared" ref="L22:L26" si="1">IF(K22="Terminada",100,0)</f>
        <v>0</v>
      </c>
      <c r="M22" s="118">
        <f>AVERAGE(L22:L26)</f>
        <v>0</v>
      </c>
      <c r="N22" s="22"/>
      <c r="O22" s="7"/>
      <c r="P22" s="7"/>
      <c r="Q22" s="7"/>
      <c r="R22" s="7"/>
      <c r="S22" s="7"/>
      <c r="T22" s="7"/>
      <c r="U22" s="7"/>
      <c r="V22" s="7"/>
      <c r="W22" s="7"/>
      <c r="X22" s="7"/>
      <c r="Y22" s="7"/>
      <c r="Z22" s="7"/>
      <c r="AA22" s="7"/>
    </row>
    <row r="23" spans="1:27" ht="38.25" customHeight="1" x14ac:dyDescent="0.2">
      <c r="A23" s="7"/>
      <c r="B23" s="23" t="s">
        <v>437</v>
      </c>
      <c r="C23" s="21" t="s">
        <v>438</v>
      </c>
      <c r="D23" s="21"/>
      <c r="E23" s="21"/>
      <c r="F23" s="22"/>
      <c r="G23" s="22"/>
      <c r="H23" s="23">
        <f t="shared" si="0"/>
        <v>0</v>
      </c>
      <c r="I23" s="24"/>
      <c r="J23" s="24"/>
      <c r="K23" s="25" t="s">
        <v>44</v>
      </c>
      <c r="L23" s="23">
        <f t="shared" si="1"/>
        <v>0</v>
      </c>
      <c r="M23" s="92"/>
      <c r="N23" s="22"/>
      <c r="O23" s="7"/>
      <c r="P23" s="7"/>
      <c r="Q23" s="7"/>
      <c r="R23" s="7"/>
      <c r="S23" s="7"/>
      <c r="T23" s="7"/>
      <c r="U23" s="7"/>
      <c r="V23" s="7"/>
      <c r="W23" s="7"/>
      <c r="X23" s="7"/>
      <c r="Y23" s="7"/>
      <c r="Z23" s="7"/>
      <c r="AA23" s="7"/>
    </row>
    <row r="24" spans="1:27" ht="57.75" customHeight="1" x14ac:dyDescent="0.2">
      <c r="A24" s="7"/>
      <c r="B24" s="23" t="s">
        <v>439</v>
      </c>
      <c r="C24" s="21" t="s">
        <v>440</v>
      </c>
      <c r="D24" s="21"/>
      <c r="E24" s="21"/>
      <c r="F24" s="22"/>
      <c r="G24" s="22"/>
      <c r="H24" s="23">
        <f t="shared" si="0"/>
        <v>0</v>
      </c>
      <c r="I24" s="24"/>
      <c r="J24" s="24"/>
      <c r="K24" s="25" t="s">
        <v>44</v>
      </c>
      <c r="L24" s="23">
        <f t="shared" si="1"/>
        <v>0</v>
      </c>
      <c r="M24" s="92"/>
      <c r="N24" s="22"/>
      <c r="O24" s="7"/>
      <c r="P24" s="7"/>
      <c r="Q24" s="7"/>
      <c r="R24" s="7"/>
      <c r="S24" s="7"/>
      <c r="T24" s="7"/>
      <c r="U24" s="7"/>
      <c r="V24" s="7"/>
      <c r="W24" s="7"/>
      <c r="X24" s="7"/>
      <c r="Y24" s="7"/>
      <c r="Z24" s="7"/>
      <c r="AA24" s="7"/>
    </row>
    <row r="25" spans="1:27" ht="128.25" customHeight="1" x14ac:dyDescent="0.2">
      <c r="A25" s="7"/>
      <c r="B25" s="26" t="s">
        <v>441</v>
      </c>
      <c r="C25" s="37" t="s">
        <v>442</v>
      </c>
      <c r="D25" s="61" t="s">
        <v>565</v>
      </c>
      <c r="F25" s="85" t="s">
        <v>566</v>
      </c>
      <c r="G25" s="46"/>
      <c r="H25" s="23">
        <f t="shared" si="0"/>
        <v>0</v>
      </c>
      <c r="I25" s="24"/>
      <c r="J25" s="24"/>
      <c r="K25" s="25" t="s">
        <v>44</v>
      </c>
      <c r="L25" s="23">
        <f t="shared" si="1"/>
        <v>0</v>
      </c>
      <c r="M25" s="92"/>
      <c r="N25" s="46"/>
      <c r="O25" s="7"/>
      <c r="P25" s="7"/>
      <c r="Q25" s="7"/>
      <c r="R25" s="7"/>
      <c r="S25" s="7"/>
      <c r="T25" s="7"/>
      <c r="U25" s="7"/>
      <c r="V25" s="7"/>
      <c r="W25" s="7"/>
      <c r="X25" s="7"/>
      <c r="Y25" s="7"/>
      <c r="Z25" s="7"/>
      <c r="AA25" s="7"/>
    </row>
    <row r="26" spans="1:27" ht="60" customHeight="1" x14ac:dyDescent="0.2">
      <c r="A26" s="7"/>
      <c r="B26" s="23" t="s">
        <v>443</v>
      </c>
      <c r="C26" s="21" t="s">
        <v>444</v>
      </c>
      <c r="D26" s="61" t="s">
        <v>565</v>
      </c>
      <c r="F26" s="85" t="s">
        <v>566</v>
      </c>
      <c r="G26" s="22"/>
      <c r="H26" s="23">
        <f t="shared" si="0"/>
        <v>0</v>
      </c>
      <c r="I26" s="24"/>
      <c r="J26" s="24"/>
      <c r="K26" s="25" t="s">
        <v>44</v>
      </c>
      <c r="L26" s="23">
        <f t="shared" si="1"/>
        <v>0</v>
      </c>
      <c r="M26" s="93"/>
      <c r="N26" s="22"/>
      <c r="O26" s="7"/>
      <c r="P26" s="7"/>
      <c r="Q26" s="7"/>
      <c r="R26" s="7"/>
      <c r="S26" s="7"/>
      <c r="T26" s="7"/>
      <c r="U26" s="7"/>
      <c r="V26" s="7"/>
      <c r="W26" s="7"/>
      <c r="X26" s="7"/>
      <c r="Y26" s="7"/>
      <c r="Z26" s="7"/>
      <c r="AA26" s="7"/>
    </row>
    <row r="27" spans="1:27" ht="39.75" customHeight="1" x14ac:dyDescent="0.2">
      <c r="A27" s="7"/>
      <c r="B27" s="27">
        <v>8.3000000000000007</v>
      </c>
      <c r="C27" s="29" t="s">
        <v>445</v>
      </c>
      <c r="D27" s="51"/>
      <c r="E27" s="29"/>
      <c r="F27" s="29"/>
      <c r="G27" s="29"/>
      <c r="H27" s="29"/>
      <c r="I27" s="29"/>
      <c r="J27" s="29"/>
      <c r="K27" s="29"/>
      <c r="L27" s="29"/>
      <c r="M27" s="29"/>
      <c r="N27" s="29"/>
      <c r="O27" s="7"/>
      <c r="P27" s="7"/>
      <c r="Q27" s="7"/>
      <c r="R27" s="7"/>
      <c r="S27" s="7"/>
      <c r="T27" s="7"/>
      <c r="U27" s="7"/>
      <c r="V27" s="7"/>
      <c r="W27" s="7"/>
      <c r="X27" s="7"/>
      <c r="Y27" s="7"/>
      <c r="Z27" s="7"/>
      <c r="AA27" s="7"/>
    </row>
    <row r="28" spans="1:27" ht="105" x14ac:dyDescent="0.2">
      <c r="A28" s="7"/>
      <c r="B28" s="23" t="s">
        <v>446</v>
      </c>
      <c r="C28" s="21" t="s">
        <v>447</v>
      </c>
      <c r="D28" s="63" t="s">
        <v>561</v>
      </c>
      <c r="E28" s="67"/>
      <c r="F28" s="84" t="s">
        <v>562</v>
      </c>
      <c r="G28" s="70"/>
      <c r="H28" s="23">
        <f t="shared" ref="H28:H34" si="2">NETWORKDAYS(I28,J28)</f>
        <v>0</v>
      </c>
      <c r="I28" s="24"/>
      <c r="J28" s="24"/>
      <c r="K28" s="25" t="s">
        <v>44</v>
      </c>
      <c r="L28" s="23">
        <f t="shared" ref="L28:L34" si="3">IF(K28="Terminada",100,0)</f>
        <v>0</v>
      </c>
      <c r="M28" s="91">
        <f>AVERAGE(L28:L34)</f>
        <v>0</v>
      </c>
      <c r="N28" s="22"/>
      <c r="O28" s="7"/>
      <c r="P28" s="7"/>
      <c r="Q28" s="7"/>
      <c r="R28" s="7"/>
      <c r="S28" s="7"/>
      <c r="T28" s="7"/>
      <c r="U28" s="7"/>
      <c r="V28" s="7"/>
      <c r="W28" s="7"/>
      <c r="X28" s="7"/>
      <c r="Y28" s="7"/>
      <c r="Z28" s="7"/>
      <c r="AA28" s="7"/>
    </row>
    <row r="29" spans="1:27" ht="63" customHeight="1" x14ac:dyDescent="0.2">
      <c r="A29" s="7"/>
      <c r="B29" s="91" t="s">
        <v>448</v>
      </c>
      <c r="C29" s="21" t="s">
        <v>449</v>
      </c>
      <c r="D29" s="21"/>
      <c r="E29" s="66"/>
      <c r="F29" s="73"/>
      <c r="G29" s="22"/>
      <c r="H29" s="23">
        <f t="shared" si="2"/>
        <v>0</v>
      </c>
      <c r="I29" s="24"/>
      <c r="J29" s="24"/>
      <c r="K29" s="25" t="s">
        <v>44</v>
      </c>
      <c r="L29" s="23">
        <f t="shared" si="3"/>
        <v>0</v>
      </c>
      <c r="M29" s="92"/>
      <c r="N29" s="22"/>
      <c r="O29" s="7"/>
      <c r="P29" s="7"/>
      <c r="Q29" s="7"/>
      <c r="R29" s="7"/>
      <c r="S29" s="7"/>
      <c r="T29" s="7"/>
      <c r="U29" s="7"/>
      <c r="V29" s="7"/>
      <c r="W29" s="7"/>
      <c r="X29" s="7"/>
      <c r="Y29" s="7"/>
      <c r="Z29" s="7"/>
      <c r="AA29" s="7"/>
    </row>
    <row r="30" spans="1:27" ht="15.75" customHeight="1" x14ac:dyDescent="0.2">
      <c r="A30" s="7"/>
      <c r="B30" s="92"/>
      <c r="C30" s="21" t="s">
        <v>450</v>
      </c>
      <c r="D30" s="21"/>
      <c r="E30" s="21"/>
      <c r="F30" s="22"/>
      <c r="G30" s="22"/>
      <c r="H30" s="23">
        <f t="shared" si="2"/>
        <v>0</v>
      </c>
      <c r="I30" s="24"/>
      <c r="J30" s="24"/>
      <c r="K30" s="25" t="s">
        <v>44</v>
      </c>
      <c r="L30" s="23">
        <f t="shared" si="3"/>
        <v>0</v>
      </c>
      <c r="M30" s="92"/>
      <c r="N30" s="22"/>
      <c r="O30" s="7"/>
      <c r="P30" s="7"/>
      <c r="Q30" s="7"/>
      <c r="R30" s="7"/>
      <c r="S30" s="7"/>
      <c r="T30" s="7"/>
      <c r="U30" s="7"/>
      <c r="V30" s="7"/>
      <c r="W30" s="7"/>
      <c r="X30" s="7"/>
      <c r="Y30" s="7"/>
      <c r="Z30" s="7"/>
      <c r="AA30" s="7"/>
    </row>
    <row r="31" spans="1:27" ht="39.75" customHeight="1" x14ac:dyDescent="0.2">
      <c r="A31" s="7"/>
      <c r="B31" s="92"/>
      <c r="C31" s="21" t="s">
        <v>451</v>
      </c>
      <c r="D31" s="21"/>
      <c r="E31" s="21"/>
      <c r="F31" s="22"/>
      <c r="G31" s="22"/>
      <c r="H31" s="23">
        <f t="shared" si="2"/>
        <v>0</v>
      </c>
      <c r="I31" s="24"/>
      <c r="J31" s="24"/>
      <c r="K31" s="25" t="s">
        <v>44</v>
      </c>
      <c r="L31" s="23">
        <f t="shared" si="3"/>
        <v>0</v>
      </c>
      <c r="M31" s="92"/>
      <c r="N31" s="22"/>
      <c r="O31" s="7"/>
      <c r="P31" s="7"/>
      <c r="Q31" s="7"/>
      <c r="R31" s="7"/>
      <c r="S31" s="7"/>
      <c r="T31" s="7"/>
      <c r="U31" s="7"/>
      <c r="V31" s="7"/>
      <c r="W31" s="7"/>
      <c r="X31" s="7"/>
      <c r="Y31" s="7"/>
      <c r="Z31" s="7"/>
      <c r="AA31" s="7"/>
    </row>
    <row r="32" spans="1:27" ht="52.5" customHeight="1" x14ac:dyDescent="0.2">
      <c r="A32" s="7"/>
      <c r="B32" s="92"/>
      <c r="C32" s="21" t="s">
        <v>452</v>
      </c>
      <c r="D32" s="21"/>
      <c r="E32" s="21"/>
      <c r="F32" s="22"/>
      <c r="G32" s="22"/>
      <c r="H32" s="23">
        <f t="shared" si="2"/>
        <v>0</v>
      </c>
      <c r="I32" s="24"/>
      <c r="J32" s="24"/>
      <c r="K32" s="25" t="s">
        <v>44</v>
      </c>
      <c r="L32" s="23">
        <f t="shared" si="3"/>
        <v>0</v>
      </c>
      <c r="M32" s="92"/>
      <c r="N32" s="22"/>
      <c r="O32" s="7"/>
      <c r="P32" s="7"/>
      <c r="Q32" s="7"/>
      <c r="R32" s="7"/>
      <c r="S32" s="7"/>
      <c r="T32" s="7"/>
      <c r="U32" s="7"/>
      <c r="V32" s="7"/>
      <c r="W32" s="7"/>
      <c r="X32" s="7"/>
      <c r="Y32" s="7"/>
      <c r="Z32" s="7"/>
      <c r="AA32" s="7"/>
    </row>
    <row r="33" spans="1:27" ht="27.75" customHeight="1" x14ac:dyDescent="0.2">
      <c r="A33" s="7"/>
      <c r="B33" s="92"/>
      <c r="C33" s="21" t="s">
        <v>453</v>
      </c>
      <c r="D33" s="21"/>
      <c r="E33" s="21"/>
      <c r="F33" s="22"/>
      <c r="G33" s="22"/>
      <c r="H33" s="23">
        <f t="shared" si="2"/>
        <v>0</v>
      </c>
      <c r="I33" s="24"/>
      <c r="J33" s="24"/>
      <c r="K33" s="25" t="s">
        <v>44</v>
      </c>
      <c r="L33" s="23">
        <f t="shared" si="3"/>
        <v>0</v>
      </c>
      <c r="M33" s="92"/>
      <c r="N33" s="22"/>
      <c r="O33" s="7"/>
      <c r="P33" s="7"/>
      <c r="Q33" s="7"/>
      <c r="R33" s="7"/>
      <c r="S33" s="7"/>
      <c r="T33" s="7"/>
      <c r="U33" s="7"/>
      <c r="V33" s="7"/>
      <c r="W33" s="7"/>
      <c r="X33" s="7"/>
      <c r="Y33" s="7"/>
      <c r="Z33" s="7"/>
      <c r="AA33" s="7"/>
    </row>
    <row r="34" spans="1:27" ht="15.75" customHeight="1" x14ac:dyDescent="0.2">
      <c r="A34" s="7"/>
      <c r="B34" s="93"/>
      <c r="C34" s="21" t="s">
        <v>454</v>
      </c>
      <c r="D34" s="21"/>
      <c r="E34" s="21"/>
      <c r="F34" s="22"/>
      <c r="G34" s="22"/>
      <c r="H34" s="23">
        <f t="shared" si="2"/>
        <v>0</v>
      </c>
      <c r="I34" s="24"/>
      <c r="J34" s="24"/>
      <c r="K34" s="25" t="s">
        <v>44</v>
      </c>
      <c r="L34" s="23">
        <f t="shared" si="3"/>
        <v>0</v>
      </c>
      <c r="M34" s="93"/>
      <c r="N34" s="22"/>
      <c r="O34" s="7"/>
      <c r="P34" s="7"/>
      <c r="Q34" s="7"/>
      <c r="R34" s="7"/>
      <c r="S34" s="7"/>
      <c r="T34" s="7"/>
      <c r="U34" s="7"/>
      <c r="V34" s="7"/>
      <c r="W34" s="7"/>
      <c r="X34" s="7"/>
      <c r="Y34" s="7"/>
      <c r="Z34" s="7"/>
      <c r="AA34" s="7"/>
    </row>
    <row r="35" spans="1:27" ht="39.75" customHeight="1" x14ac:dyDescent="0.2">
      <c r="A35" s="7"/>
      <c r="B35" s="27">
        <v>8.4</v>
      </c>
      <c r="C35" s="29" t="s">
        <v>455</v>
      </c>
      <c r="D35" s="51"/>
      <c r="E35" s="29"/>
      <c r="F35" s="29"/>
      <c r="G35" s="29"/>
      <c r="H35" s="29"/>
      <c r="I35" s="29"/>
      <c r="J35" s="29"/>
      <c r="K35" s="29"/>
      <c r="L35" s="29"/>
      <c r="M35" s="29"/>
      <c r="N35" s="29"/>
      <c r="O35" s="7"/>
      <c r="P35" s="7"/>
      <c r="Q35" s="7"/>
      <c r="R35" s="7"/>
      <c r="S35" s="7"/>
      <c r="T35" s="7"/>
      <c r="U35" s="7"/>
      <c r="V35" s="7"/>
      <c r="W35" s="7"/>
      <c r="X35" s="7"/>
      <c r="Y35" s="7"/>
      <c r="Z35" s="7"/>
      <c r="AA35" s="7"/>
    </row>
    <row r="36" spans="1:27" ht="60" customHeight="1" x14ac:dyDescent="0.2">
      <c r="A36" s="7"/>
      <c r="B36" s="23" t="s">
        <v>456</v>
      </c>
      <c r="C36" s="21" t="s">
        <v>457</v>
      </c>
      <c r="D36" s="63" t="s">
        <v>561</v>
      </c>
      <c r="E36" s="67"/>
      <c r="F36" s="84" t="s">
        <v>562</v>
      </c>
      <c r="G36" s="22"/>
      <c r="H36" s="23">
        <f t="shared" ref="H36:H37" si="4">NETWORKDAYS(I36,J36)</f>
        <v>0</v>
      </c>
      <c r="I36" s="24"/>
      <c r="J36" s="24"/>
      <c r="K36" s="25" t="s">
        <v>44</v>
      </c>
      <c r="L36" s="23">
        <f t="shared" ref="L36:L37" si="5">IF(K36="Terminada",100,0)</f>
        <v>0</v>
      </c>
      <c r="M36" s="91">
        <f>AVERAGE(L36:L37)</f>
        <v>0</v>
      </c>
      <c r="N36" s="22"/>
      <c r="O36" s="7"/>
      <c r="P36" s="7"/>
      <c r="Q36" s="7"/>
      <c r="R36" s="7"/>
      <c r="S36" s="7"/>
      <c r="T36" s="7"/>
      <c r="U36" s="7"/>
      <c r="V36" s="7"/>
      <c r="W36" s="7"/>
      <c r="X36" s="7"/>
      <c r="Y36" s="7"/>
      <c r="Z36" s="7"/>
      <c r="AA36" s="7"/>
    </row>
    <row r="37" spans="1:27" ht="184.5" customHeight="1" x14ac:dyDescent="0.2">
      <c r="A37" s="7"/>
      <c r="B37" s="23" t="s">
        <v>458</v>
      </c>
      <c r="C37" s="21" t="s">
        <v>459</v>
      </c>
      <c r="D37" s="21"/>
      <c r="E37" s="21"/>
      <c r="F37" s="22"/>
      <c r="G37" s="22"/>
      <c r="H37" s="23">
        <f t="shared" si="4"/>
        <v>0</v>
      </c>
      <c r="I37" s="24"/>
      <c r="J37" s="24"/>
      <c r="K37" s="25" t="s">
        <v>44</v>
      </c>
      <c r="L37" s="23">
        <f t="shared" si="5"/>
        <v>0</v>
      </c>
      <c r="M37" s="93"/>
      <c r="N37" s="22"/>
      <c r="O37" s="7"/>
      <c r="P37" s="7"/>
      <c r="Q37" s="7"/>
      <c r="R37" s="7"/>
      <c r="S37" s="7"/>
      <c r="T37" s="7"/>
      <c r="U37" s="7"/>
      <c r="V37" s="7"/>
      <c r="W37" s="7"/>
      <c r="X37" s="7"/>
      <c r="Y37" s="7"/>
      <c r="Z37" s="7"/>
      <c r="AA37" s="7"/>
    </row>
    <row r="38" spans="1:27" ht="39.75" customHeight="1" x14ac:dyDescent="0.2">
      <c r="A38" s="7"/>
      <c r="B38" s="27" t="s">
        <v>460</v>
      </c>
      <c r="C38" s="29" t="s">
        <v>461</v>
      </c>
      <c r="D38" s="51"/>
      <c r="E38" s="29"/>
      <c r="F38" s="29"/>
      <c r="G38" s="29"/>
      <c r="H38" s="29"/>
      <c r="I38" s="29"/>
      <c r="J38" s="29"/>
      <c r="K38" s="29"/>
      <c r="L38" s="29"/>
      <c r="M38" s="29"/>
      <c r="N38" s="29"/>
      <c r="O38" s="7"/>
      <c r="P38" s="7"/>
      <c r="Q38" s="7"/>
      <c r="R38" s="7"/>
      <c r="S38" s="7"/>
      <c r="T38" s="7"/>
      <c r="U38" s="7"/>
      <c r="V38" s="7"/>
      <c r="W38" s="7"/>
      <c r="X38" s="7"/>
      <c r="Y38" s="7"/>
      <c r="Z38" s="7"/>
      <c r="AA38" s="7"/>
    </row>
    <row r="39" spans="1:27" ht="114" x14ac:dyDescent="0.2">
      <c r="A39" s="7"/>
      <c r="B39" s="91" t="s">
        <v>462</v>
      </c>
      <c r="C39" s="21" t="s">
        <v>463</v>
      </c>
      <c r="D39" s="61" t="s">
        <v>563</v>
      </c>
      <c r="F39" s="82" t="s">
        <v>564</v>
      </c>
      <c r="G39" s="22"/>
      <c r="H39" s="23">
        <f t="shared" ref="H39:H45" si="6">NETWORKDAYS(I39,J39)</f>
        <v>0</v>
      </c>
      <c r="I39" s="24"/>
      <c r="J39" s="24"/>
      <c r="K39" s="25" t="s">
        <v>44</v>
      </c>
      <c r="L39" s="23">
        <f t="shared" ref="L39:L45" si="7">IF(K39="Terminada",100,0)</f>
        <v>0</v>
      </c>
      <c r="M39" s="91">
        <f>AVERAGE(L39:L45)</f>
        <v>0</v>
      </c>
      <c r="N39" s="22"/>
      <c r="O39" s="7"/>
      <c r="P39" s="7"/>
      <c r="Q39" s="7"/>
      <c r="R39" s="7"/>
      <c r="S39" s="7"/>
      <c r="T39" s="7"/>
      <c r="U39" s="7"/>
      <c r="V39" s="7"/>
      <c r="W39" s="7"/>
      <c r="X39" s="7"/>
      <c r="Y39" s="7"/>
      <c r="Z39" s="7"/>
      <c r="AA39" s="7"/>
    </row>
    <row r="40" spans="1:27" ht="30" x14ac:dyDescent="0.2">
      <c r="A40" s="7"/>
      <c r="B40" s="92"/>
      <c r="C40" s="21" t="s">
        <v>464</v>
      </c>
      <c r="D40" s="21"/>
      <c r="E40" s="21"/>
      <c r="F40" s="22"/>
      <c r="G40" s="22"/>
      <c r="H40" s="23">
        <f t="shared" si="6"/>
        <v>0</v>
      </c>
      <c r="I40" s="24"/>
      <c r="J40" s="24"/>
      <c r="K40" s="25" t="s">
        <v>44</v>
      </c>
      <c r="L40" s="23">
        <f t="shared" si="7"/>
        <v>0</v>
      </c>
      <c r="M40" s="92"/>
      <c r="N40" s="22"/>
      <c r="O40" s="7"/>
      <c r="P40" s="7"/>
      <c r="Q40" s="7"/>
      <c r="R40" s="7"/>
      <c r="S40" s="7"/>
      <c r="T40" s="7"/>
      <c r="U40" s="7"/>
      <c r="V40" s="7"/>
      <c r="W40" s="7"/>
      <c r="X40" s="7"/>
      <c r="Y40" s="7"/>
      <c r="Z40" s="7"/>
      <c r="AA40" s="7"/>
    </row>
    <row r="41" spans="1:27" ht="30" x14ac:dyDescent="0.2">
      <c r="A41" s="7"/>
      <c r="B41" s="92"/>
      <c r="C41" s="21" t="s">
        <v>465</v>
      </c>
      <c r="D41" s="21"/>
      <c r="E41" s="21"/>
      <c r="F41" s="22"/>
      <c r="G41" s="22"/>
      <c r="H41" s="23">
        <f t="shared" si="6"/>
        <v>0</v>
      </c>
      <c r="I41" s="24"/>
      <c r="J41" s="24"/>
      <c r="K41" s="25" t="s">
        <v>44</v>
      </c>
      <c r="L41" s="23">
        <f t="shared" si="7"/>
        <v>0</v>
      </c>
      <c r="M41" s="92"/>
      <c r="N41" s="22"/>
      <c r="O41" s="7"/>
      <c r="P41" s="7"/>
      <c r="Q41" s="7"/>
      <c r="R41" s="7"/>
      <c r="S41" s="7"/>
      <c r="T41" s="7"/>
      <c r="U41" s="7"/>
      <c r="V41" s="7"/>
      <c r="W41" s="7"/>
      <c r="X41" s="7"/>
      <c r="Y41" s="7"/>
      <c r="Z41" s="7"/>
      <c r="AA41" s="7"/>
    </row>
    <row r="42" spans="1:27" x14ac:dyDescent="0.2">
      <c r="A42" s="7"/>
      <c r="B42" s="93"/>
      <c r="C42" s="21" t="s">
        <v>466</v>
      </c>
      <c r="D42" s="21"/>
      <c r="E42" s="21"/>
      <c r="F42" s="22"/>
      <c r="G42" s="22"/>
      <c r="H42" s="23">
        <f t="shared" si="6"/>
        <v>0</v>
      </c>
      <c r="I42" s="24"/>
      <c r="J42" s="24"/>
      <c r="K42" s="25" t="s">
        <v>44</v>
      </c>
      <c r="L42" s="23">
        <f t="shared" si="7"/>
        <v>0</v>
      </c>
      <c r="M42" s="92"/>
      <c r="N42" s="22"/>
      <c r="O42" s="7"/>
      <c r="P42" s="7"/>
      <c r="Q42" s="7"/>
      <c r="R42" s="7"/>
      <c r="S42" s="7"/>
      <c r="T42" s="7"/>
      <c r="U42" s="7"/>
      <c r="V42" s="7"/>
      <c r="W42" s="7"/>
      <c r="X42" s="7"/>
      <c r="Y42" s="7"/>
      <c r="Z42" s="7"/>
      <c r="AA42" s="7"/>
    </row>
    <row r="43" spans="1:27" ht="49.5" customHeight="1" x14ac:dyDescent="0.2">
      <c r="A43" s="7"/>
      <c r="B43" s="23" t="s">
        <v>467</v>
      </c>
      <c r="C43" s="21" t="s">
        <v>468</v>
      </c>
      <c r="D43" s="21"/>
      <c r="E43" s="21"/>
      <c r="F43" s="22"/>
      <c r="G43" s="22"/>
      <c r="H43" s="23">
        <f t="shared" si="6"/>
        <v>0</v>
      </c>
      <c r="I43" s="24"/>
      <c r="J43" s="24"/>
      <c r="K43" s="25" t="s">
        <v>44</v>
      </c>
      <c r="L43" s="23">
        <f t="shared" si="7"/>
        <v>0</v>
      </c>
      <c r="M43" s="92"/>
      <c r="N43" s="22"/>
      <c r="O43" s="7"/>
      <c r="P43" s="7"/>
      <c r="Q43" s="7"/>
      <c r="R43" s="7"/>
      <c r="S43" s="7"/>
      <c r="T43" s="7"/>
      <c r="U43" s="7"/>
      <c r="V43" s="7"/>
      <c r="W43" s="7"/>
      <c r="X43" s="7"/>
      <c r="Y43" s="7"/>
      <c r="Z43" s="7"/>
      <c r="AA43" s="7"/>
    </row>
    <row r="44" spans="1:27" ht="165" x14ac:dyDescent="0.2">
      <c r="A44" s="7"/>
      <c r="B44" s="23" t="s">
        <v>469</v>
      </c>
      <c r="C44" s="21" t="s">
        <v>470</v>
      </c>
      <c r="D44" s="21"/>
      <c r="E44" s="21"/>
      <c r="F44" s="22"/>
      <c r="G44" s="22"/>
      <c r="H44" s="23">
        <f t="shared" si="6"/>
        <v>0</v>
      </c>
      <c r="I44" s="24"/>
      <c r="J44" s="24"/>
      <c r="K44" s="25" t="s">
        <v>44</v>
      </c>
      <c r="L44" s="23">
        <f t="shared" si="7"/>
        <v>0</v>
      </c>
      <c r="M44" s="92"/>
      <c r="N44" s="22"/>
      <c r="O44" s="7"/>
      <c r="P44" s="7"/>
      <c r="Q44" s="7"/>
      <c r="R44" s="7"/>
      <c r="S44" s="7"/>
      <c r="T44" s="7"/>
      <c r="U44" s="7"/>
      <c r="V44" s="7"/>
      <c r="W44" s="7"/>
      <c r="X44" s="7"/>
      <c r="Y44" s="7"/>
      <c r="Z44" s="7"/>
      <c r="AA44" s="7"/>
    </row>
    <row r="45" spans="1:27" ht="180" x14ac:dyDescent="0.2">
      <c r="A45" s="7"/>
      <c r="B45" s="23" t="s">
        <v>471</v>
      </c>
      <c r="C45" s="21" t="s">
        <v>472</v>
      </c>
      <c r="D45" s="21"/>
      <c r="E45" s="21"/>
      <c r="F45" s="22"/>
      <c r="G45" s="22"/>
      <c r="H45" s="23">
        <f t="shared" si="6"/>
        <v>0</v>
      </c>
      <c r="I45" s="24"/>
      <c r="J45" s="24"/>
      <c r="K45" s="25" t="s">
        <v>44</v>
      </c>
      <c r="L45" s="23">
        <f t="shared" si="7"/>
        <v>0</v>
      </c>
      <c r="M45" s="93"/>
      <c r="N45" s="22"/>
      <c r="O45" s="7"/>
      <c r="P45" s="7"/>
      <c r="Q45" s="7"/>
      <c r="R45" s="7"/>
      <c r="S45" s="7"/>
      <c r="T45" s="7"/>
      <c r="U45" s="7"/>
      <c r="V45" s="7"/>
      <c r="W45" s="7"/>
      <c r="X45" s="7"/>
      <c r="Y45" s="7"/>
      <c r="Z45" s="7"/>
      <c r="AA45" s="7"/>
    </row>
    <row r="46" spans="1:27" ht="39.75" customHeight="1" x14ac:dyDescent="0.2">
      <c r="A46" s="7"/>
      <c r="B46" s="27">
        <v>8.6</v>
      </c>
      <c r="C46" s="29" t="s">
        <v>473</v>
      </c>
      <c r="D46" s="51"/>
      <c r="E46" s="29"/>
      <c r="F46" s="29"/>
      <c r="G46" s="29"/>
      <c r="H46" s="29"/>
      <c r="I46" s="29"/>
      <c r="J46" s="29"/>
      <c r="K46" s="29"/>
      <c r="L46" s="29"/>
      <c r="M46" s="29"/>
      <c r="N46" s="29"/>
      <c r="O46" s="7"/>
      <c r="P46" s="7"/>
      <c r="Q46" s="7"/>
      <c r="R46" s="7"/>
      <c r="S46" s="7"/>
      <c r="T46" s="7"/>
      <c r="U46" s="7"/>
      <c r="V46" s="7"/>
      <c r="W46" s="7"/>
      <c r="X46" s="7"/>
      <c r="Y46" s="7"/>
      <c r="Z46" s="7"/>
      <c r="AA46" s="7"/>
    </row>
    <row r="47" spans="1:27" ht="146.25" customHeight="1" x14ac:dyDescent="0.2">
      <c r="A47" s="7"/>
      <c r="B47" s="23" t="s">
        <v>474</v>
      </c>
      <c r="C47" s="21" t="s">
        <v>475</v>
      </c>
      <c r="D47" s="87" t="s">
        <v>569</v>
      </c>
      <c r="E47" s="67"/>
      <c r="F47" s="81" t="s">
        <v>559</v>
      </c>
      <c r="G47" s="22"/>
      <c r="H47" s="23">
        <f t="shared" ref="H47:H48" si="8">NETWORKDAYS(I47,J47)</f>
        <v>0</v>
      </c>
      <c r="I47" s="24"/>
      <c r="J47" s="24"/>
      <c r="K47" s="25" t="s">
        <v>44</v>
      </c>
      <c r="L47" s="23">
        <f t="shared" ref="L47:L48" si="9">IF(K47="Terminada",100,0)</f>
        <v>0</v>
      </c>
      <c r="M47" s="91">
        <f>AVERAGE(L47:L48)</f>
        <v>0</v>
      </c>
      <c r="N47" s="22"/>
      <c r="O47" s="7"/>
      <c r="P47" s="7"/>
      <c r="Q47" s="7"/>
      <c r="R47" s="7"/>
      <c r="S47" s="7"/>
      <c r="T47" s="7"/>
      <c r="U47" s="7"/>
      <c r="V47" s="7"/>
      <c r="W47" s="7"/>
      <c r="X47" s="7"/>
      <c r="Y47" s="7"/>
      <c r="Z47" s="7"/>
      <c r="AA47" s="7"/>
    </row>
    <row r="48" spans="1:27" ht="127.5" customHeight="1" x14ac:dyDescent="0.2">
      <c r="A48" s="7"/>
      <c r="B48" s="23" t="s">
        <v>476</v>
      </c>
      <c r="C48" s="21" t="s">
        <v>477</v>
      </c>
      <c r="D48" s="21"/>
      <c r="E48" s="66"/>
      <c r="F48" s="22"/>
      <c r="G48" s="22"/>
      <c r="H48" s="23">
        <f t="shared" si="8"/>
        <v>0</v>
      </c>
      <c r="I48" s="24"/>
      <c r="J48" s="24"/>
      <c r="K48" s="25" t="s">
        <v>44</v>
      </c>
      <c r="L48" s="23">
        <f t="shared" si="9"/>
        <v>0</v>
      </c>
      <c r="M48" s="93"/>
      <c r="N48" s="22"/>
      <c r="O48" s="7"/>
      <c r="P48" s="7"/>
      <c r="Q48" s="7"/>
      <c r="R48" s="7"/>
      <c r="S48" s="7"/>
      <c r="T48" s="7"/>
      <c r="U48" s="7"/>
      <c r="V48" s="7"/>
      <c r="W48" s="7"/>
      <c r="X48" s="7"/>
      <c r="Y48" s="7"/>
      <c r="Z48" s="7"/>
      <c r="AA48" s="7"/>
    </row>
    <row r="49" spans="1:27" ht="39.75" customHeight="1" x14ac:dyDescent="0.2">
      <c r="A49" s="7"/>
      <c r="B49" s="27">
        <v>8.6999999999999993</v>
      </c>
      <c r="C49" s="29" t="s">
        <v>478</v>
      </c>
      <c r="D49" s="51"/>
      <c r="E49" s="29"/>
      <c r="F49" s="29"/>
      <c r="G49" s="29"/>
      <c r="H49" s="29"/>
      <c r="I49" s="29"/>
      <c r="J49" s="29"/>
      <c r="K49" s="29"/>
      <c r="L49" s="29"/>
      <c r="M49" s="29"/>
      <c r="N49" s="29"/>
      <c r="O49" s="7"/>
      <c r="P49" s="7"/>
      <c r="Q49" s="7"/>
      <c r="R49" s="7"/>
      <c r="S49" s="7"/>
      <c r="T49" s="7"/>
      <c r="U49" s="7"/>
      <c r="V49" s="7"/>
      <c r="W49" s="7"/>
      <c r="X49" s="7"/>
      <c r="Y49" s="7"/>
      <c r="Z49" s="7"/>
      <c r="AA49" s="7"/>
    </row>
    <row r="50" spans="1:27" ht="120" x14ac:dyDescent="0.2">
      <c r="A50" s="7"/>
      <c r="B50" s="91" t="s">
        <v>479</v>
      </c>
      <c r="C50" s="21" t="s">
        <v>480</v>
      </c>
      <c r="D50" s="87" t="s">
        <v>569</v>
      </c>
      <c r="E50" s="67"/>
      <c r="F50" s="81" t="s">
        <v>559</v>
      </c>
      <c r="G50" s="22"/>
      <c r="H50" s="23">
        <f t="shared" ref="H50:H58" si="10">NETWORKDAYS(I50,J50)</f>
        <v>0</v>
      </c>
      <c r="I50" s="24"/>
      <c r="J50" s="24"/>
      <c r="K50" s="25" t="s">
        <v>44</v>
      </c>
      <c r="L50" s="23">
        <f t="shared" ref="L50:L58" si="11">IF(K50="Terminada",100,0)</f>
        <v>0</v>
      </c>
      <c r="M50" s="91">
        <f>AVERAGE(L50:L58)</f>
        <v>0</v>
      </c>
      <c r="N50" s="22"/>
      <c r="O50" s="7"/>
      <c r="P50" s="7"/>
      <c r="Q50" s="7"/>
      <c r="R50" s="7"/>
      <c r="S50" s="7"/>
      <c r="T50" s="7"/>
      <c r="U50" s="7"/>
      <c r="V50" s="7"/>
      <c r="W50" s="7"/>
      <c r="X50" s="7"/>
      <c r="Y50" s="7"/>
      <c r="Z50" s="7"/>
      <c r="AA50" s="7"/>
    </row>
    <row r="51" spans="1:27" ht="105" x14ac:dyDescent="0.2">
      <c r="A51" s="7"/>
      <c r="B51" s="92"/>
      <c r="C51" s="21" t="s">
        <v>481</v>
      </c>
      <c r="D51" s="21"/>
      <c r="E51" s="21"/>
      <c r="F51" s="22"/>
      <c r="G51" s="22"/>
      <c r="H51" s="23">
        <f t="shared" si="10"/>
        <v>0</v>
      </c>
      <c r="I51" s="24"/>
      <c r="J51" s="24"/>
      <c r="K51" s="25" t="s">
        <v>44</v>
      </c>
      <c r="L51" s="23">
        <f t="shared" si="11"/>
        <v>0</v>
      </c>
      <c r="M51" s="92"/>
      <c r="N51" s="22"/>
      <c r="O51" s="7"/>
      <c r="P51" s="7"/>
      <c r="Q51" s="7"/>
      <c r="R51" s="7"/>
      <c r="S51" s="7"/>
      <c r="T51" s="7"/>
      <c r="U51" s="7"/>
      <c r="V51" s="7"/>
      <c r="W51" s="7"/>
      <c r="X51" s="7"/>
      <c r="Y51" s="7"/>
      <c r="Z51" s="7"/>
      <c r="AA51" s="7"/>
    </row>
    <row r="52" spans="1:27" x14ac:dyDescent="0.2">
      <c r="A52" s="7"/>
      <c r="B52" s="92"/>
      <c r="C52" s="21" t="s">
        <v>482</v>
      </c>
      <c r="D52" s="21"/>
      <c r="E52" s="21"/>
      <c r="F52" s="22"/>
      <c r="G52" s="22"/>
      <c r="H52" s="23">
        <f t="shared" si="10"/>
        <v>0</v>
      </c>
      <c r="I52" s="24"/>
      <c r="J52" s="24"/>
      <c r="K52" s="25" t="s">
        <v>44</v>
      </c>
      <c r="L52" s="23">
        <f t="shared" si="11"/>
        <v>0</v>
      </c>
      <c r="M52" s="92"/>
      <c r="N52" s="22"/>
      <c r="O52" s="7"/>
      <c r="P52" s="7"/>
      <c r="Q52" s="7"/>
      <c r="R52" s="7"/>
      <c r="S52" s="7"/>
      <c r="T52" s="7"/>
      <c r="U52" s="7"/>
      <c r="V52" s="7"/>
      <c r="W52" s="7"/>
      <c r="X52" s="7"/>
      <c r="Y52" s="7"/>
      <c r="Z52" s="7"/>
      <c r="AA52" s="7"/>
    </row>
    <row r="53" spans="1:27" x14ac:dyDescent="0.2">
      <c r="A53" s="7"/>
      <c r="B53" s="92"/>
      <c r="C53" s="21" t="s">
        <v>483</v>
      </c>
      <c r="D53" s="21"/>
      <c r="E53" s="21"/>
      <c r="F53" s="22"/>
      <c r="G53" s="22"/>
      <c r="H53" s="23">
        <f t="shared" si="10"/>
        <v>0</v>
      </c>
      <c r="I53" s="24"/>
      <c r="J53" s="24"/>
      <c r="K53" s="25" t="s">
        <v>44</v>
      </c>
      <c r="L53" s="23">
        <f t="shared" si="11"/>
        <v>0</v>
      </c>
      <c r="M53" s="92"/>
      <c r="N53" s="22"/>
      <c r="O53" s="7"/>
      <c r="P53" s="7"/>
      <c r="Q53" s="7"/>
      <c r="R53" s="7"/>
      <c r="S53" s="7"/>
      <c r="T53" s="7"/>
      <c r="U53" s="7"/>
      <c r="V53" s="7"/>
      <c r="W53" s="7"/>
      <c r="X53" s="7"/>
      <c r="Y53" s="7"/>
      <c r="Z53" s="7"/>
      <c r="AA53" s="7"/>
    </row>
    <row r="54" spans="1:27" ht="30" x14ac:dyDescent="0.2">
      <c r="A54" s="7"/>
      <c r="B54" s="92"/>
      <c r="C54" s="21" t="s">
        <v>484</v>
      </c>
      <c r="D54" s="21"/>
      <c r="E54" s="21"/>
      <c r="F54" s="22"/>
      <c r="G54" s="22"/>
      <c r="H54" s="23">
        <f t="shared" si="10"/>
        <v>0</v>
      </c>
      <c r="I54" s="24"/>
      <c r="J54" s="24"/>
      <c r="K54" s="25" t="s">
        <v>44</v>
      </c>
      <c r="L54" s="23">
        <f t="shared" si="11"/>
        <v>0</v>
      </c>
      <c r="M54" s="92"/>
      <c r="N54" s="22"/>
      <c r="O54" s="7"/>
      <c r="P54" s="7"/>
      <c r="Q54" s="7"/>
      <c r="R54" s="7"/>
      <c r="S54" s="7"/>
      <c r="T54" s="7"/>
      <c r="U54" s="7"/>
      <c r="V54" s="7"/>
      <c r="W54" s="7"/>
      <c r="X54" s="7"/>
      <c r="Y54" s="7"/>
      <c r="Z54" s="7"/>
      <c r="AA54" s="7"/>
    </row>
    <row r="55" spans="1:27" x14ac:dyDescent="0.2">
      <c r="A55" s="7"/>
      <c r="B55" s="93"/>
      <c r="C55" s="21" t="s">
        <v>485</v>
      </c>
      <c r="D55" s="21"/>
      <c r="E55" s="21"/>
      <c r="F55" s="22"/>
      <c r="G55" s="22"/>
      <c r="H55" s="23">
        <f t="shared" si="10"/>
        <v>0</v>
      </c>
      <c r="I55" s="24"/>
      <c r="J55" s="24"/>
      <c r="K55" s="25" t="s">
        <v>44</v>
      </c>
      <c r="L55" s="23">
        <f t="shared" si="11"/>
        <v>0</v>
      </c>
      <c r="M55" s="92"/>
      <c r="N55" s="22"/>
      <c r="O55" s="7"/>
      <c r="P55" s="7"/>
      <c r="Q55" s="7"/>
      <c r="R55" s="7"/>
      <c r="S55" s="7"/>
      <c r="T55" s="7"/>
      <c r="U55" s="7"/>
      <c r="V55" s="7"/>
      <c r="W55" s="7"/>
      <c r="X55" s="7"/>
      <c r="Y55" s="7"/>
      <c r="Z55" s="7"/>
      <c r="AA55" s="7"/>
    </row>
    <row r="56" spans="1:27" ht="30" x14ac:dyDescent="0.2">
      <c r="A56" s="7"/>
      <c r="B56" s="23" t="s">
        <v>486</v>
      </c>
      <c r="C56" s="21" t="s">
        <v>487</v>
      </c>
      <c r="D56" s="21"/>
      <c r="E56" s="21"/>
      <c r="F56" s="22"/>
      <c r="G56" s="22"/>
      <c r="H56" s="23">
        <f t="shared" si="10"/>
        <v>0</v>
      </c>
      <c r="I56" s="24"/>
      <c r="J56" s="24"/>
      <c r="K56" s="25" t="s">
        <v>44</v>
      </c>
      <c r="L56" s="23">
        <f t="shared" si="11"/>
        <v>0</v>
      </c>
      <c r="M56" s="92"/>
      <c r="N56" s="22"/>
      <c r="O56" s="7"/>
      <c r="P56" s="7"/>
      <c r="Q56" s="7"/>
      <c r="R56" s="7"/>
      <c r="S56" s="7"/>
      <c r="T56" s="7"/>
      <c r="U56" s="7"/>
      <c r="V56" s="7"/>
      <c r="W56" s="7"/>
      <c r="X56" s="7"/>
      <c r="Y56" s="7"/>
      <c r="Z56" s="7"/>
      <c r="AA56" s="7"/>
    </row>
    <row r="57" spans="1:27" ht="60" x14ac:dyDescent="0.2">
      <c r="A57" s="7"/>
      <c r="B57" s="91" t="s">
        <v>488</v>
      </c>
      <c r="C57" s="21" t="s">
        <v>489</v>
      </c>
      <c r="D57" s="21"/>
      <c r="E57" s="21"/>
      <c r="F57" s="22"/>
      <c r="G57" s="22"/>
      <c r="H57" s="23">
        <f t="shared" si="10"/>
        <v>0</v>
      </c>
      <c r="I57" s="24"/>
      <c r="J57" s="24"/>
      <c r="K57" s="25" t="s">
        <v>44</v>
      </c>
      <c r="L57" s="23">
        <f t="shared" si="11"/>
        <v>0</v>
      </c>
      <c r="M57" s="92"/>
      <c r="N57" s="22"/>
      <c r="O57" s="7"/>
      <c r="P57" s="7"/>
      <c r="Q57" s="7"/>
      <c r="R57" s="7"/>
      <c r="S57" s="7"/>
      <c r="T57" s="7"/>
      <c r="U57" s="7"/>
      <c r="V57" s="7"/>
      <c r="W57" s="7"/>
      <c r="X57" s="7"/>
      <c r="Y57" s="7"/>
      <c r="Z57" s="7"/>
      <c r="AA57" s="7"/>
    </row>
    <row r="58" spans="1:27" x14ac:dyDescent="0.2">
      <c r="A58" s="7"/>
      <c r="B58" s="93"/>
      <c r="C58" s="21" t="s">
        <v>490</v>
      </c>
      <c r="D58" s="21"/>
      <c r="E58" s="21"/>
      <c r="F58" s="22"/>
      <c r="G58" s="22"/>
      <c r="H58" s="23">
        <f t="shared" si="10"/>
        <v>0</v>
      </c>
      <c r="I58" s="24"/>
      <c r="J58" s="24"/>
      <c r="K58" s="25" t="s">
        <v>44</v>
      </c>
      <c r="L58" s="23">
        <f t="shared" si="11"/>
        <v>0</v>
      </c>
      <c r="M58" s="93"/>
      <c r="N58" s="22"/>
      <c r="O58" s="7"/>
      <c r="P58" s="7"/>
      <c r="Q58" s="7"/>
      <c r="R58" s="7"/>
      <c r="S58" s="7"/>
      <c r="T58" s="7"/>
      <c r="U58" s="7"/>
      <c r="V58" s="7"/>
      <c r="W58" s="7"/>
      <c r="X58" s="7"/>
      <c r="Y58" s="7"/>
      <c r="Z58" s="7"/>
      <c r="AA58" s="7"/>
    </row>
    <row r="59" spans="1:27" ht="39.75" customHeight="1" x14ac:dyDescent="0.2">
      <c r="A59" s="7"/>
      <c r="B59" s="27">
        <v>8.8000000000000007</v>
      </c>
      <c r="C59" s="29" t="s">
        <v>491</v>
      </c>
      <c r="D59" s="51"/>
      <c r="E59" s="29"/>
      <c r="F59" s="29"/>
      <c r="G59" s="29"/>
      <c r="H59" s="29"/>
      <c r="I59" s="29"/>
      <c r="J59" s="29"/>
      <c r="K59" s="29"/>
      <c r="L59" s="29"/>
      <c r="M59" s="29"/>
      <c r="N59" s="29"/>
      <c r="O59" s="7"/>
      <c r="P59" s="7"/>
      <c r="Q59" s="7"/>
      <c r="R59" s="7"/>
      <c r="S59" s="7"/>
      <c r="T59" s="7"/>
      <c r="U59" s="7"/>
      <c r="V59" s="7"/>
      <c r="W59" s="7"/>
      <c r="X59" s="7"/>
      <c r="Y59" s="7"/>
      <c r="Z59" s="7"/>
      <c r="AA59" s="7"/>
    </row>
    <row r="60" spans="1:27" ht="105" x14ac:dyDescent="0.2">
      <c r="A60" s="7"/>
      <c r="B60" s="91" t="s">
        <v>492</v>
      </c>
      <c r="C60" s="21" t="s">
        <v>493</v>
      </c>
      <c r="D60" s="44" t="s">
        <v>567</v>
      </c>
      <c r="E60" s="67"/>
      <c r="F60" s="86" t="s">
        <v>558</v>
      </c>
      <c r="G60" s="70"/>
      <c r="H60" s="23">
        <f t="shared" ref="H60:H66" si="12">NETWORKDAYS(I60,J60)</f>
        <v>0</v>
      </c>
      <c r="I60" s="24"/>
      <c r="J60" s="24"/>
      <c r="K60" s="25" t="s">
        <v>44</v>
      </c>
      <c r="L60" s="23">
        <f t="shared" ref="L60:L66" si="13">IF(K60="Terminada",100,0)</f>
        <v>0</v>
      </c>
      <c r="M60" s="91">
        <f>AVERAGE(L60:L66)</f>
        <v>0</v>
      </c>
      <c r="N60" s="22"/>
      <c r="O60" s="7"/>
      <c r="P60" s="7"/>
      <c r="Q60" s="7"/>
      <c r="R60" s="7"/>
      <c r="S60" s="7"/>
      <c r="T60" s="7"/>
      <c r="U60" s="7"/>
      <c r="V60" s="7"/>
      <c r="W60" s="7"/>
      <c r="X60" s="7"/>
      <c r="Y60" s="7"/>
      <c r="Z60" s="7"/>
      <c r="AA60" s="7"/>
    </row>
    <row r="61" spans="1:27" ht="21.75" customHeight="1" x14ac:dyDescent="0.2">
      <c r="A61" s="7"/>
      <c r="B61" s="93"/>
      <c r="C61" s="21" t="s">
        <v>494</v>
      </c>
      <c r="D61" s="21"/>
      <c r="E61" s="66"/>
      <c r="F61" s="73"/>
      <c r="G61" s="22"/>
      <c r="H61" s="23">
        <f t="shared" si="12"/>
        <v>0</v>
      </c>
      <c r="I61" s="24"/>
      <c r="J61" s="24"/>
      <c r="K61" s="25" t="s">
        <v>44</v>
      </c>
      <c r="L61" s="23">
        <f t="shared" si="13"/>
        <v>0</v>
      </c>
      <c r="M61" s="92"/>
      <c r="N61" s="22"/>
      <c r="O61" s="7"/>
      <c r="P61" s="7"/>
      <c r="Q61" s="7"/>
      <c r="R61" s="7"/>
      <c r="S61" s="7"/>
      <c r="T61" s="7"/>
      <c r="U61" s="7"/>
      <c r="V61" s="7"/>
      <c r="W61" s="7"/>
      <c r="X61" s="7"/>
      <c r="Y61" s="7"/>
      <c r="Z61" s="7"/>
      <c r="AA61" s="7"/>
    </row>
    <row r="62" spans="1:27" ht="90" x14ac:dyDescent="0.2">
      <c r="A62" s="7"/>
      <c r="B62" s="91" t="s">
        <v>495</v>
      </c>
      <c r="C62" s="21" t="s">
        <v>496</v>
      </c>
      <c r="D62" s="21"/>
      <c r="E62" s="21"/>
      <c r="F62" s="22"/>
      <c r="G62" s="22"/>
      <c r="H62" s="23">
        <f t="shared" si="12"/>
        <v>0</v>
      </c>
      <c r="I62" s="24"/>
      <c r="J62" s="24"/>
      <c r="K62" s="25" t="s">
        <v>44</v>
      </c>
      <c r="L62" s="23">
        <f t="shared" si="13"/>
        <v>0</v>
      </c>
      <c r="M62" s="92"/>
      <c r="N62" s="22"/>
      <c r="O62" s="7"/>
      <c r="P62" s="7"/>
      <c r="Q62" s="7"/>
      <c r="R62" s="7"/>
      <c r="S62" s="7"/>
      <c r="T62" s="7"/>
      <c r="U62" s="7"/>
      <c r="V62" s="7"/>
      <c r="W62" s="7"/>
      <c r="X62" s="7"/>
      <c r="Y62" s="7"/>
      <c r="Z62" s="7"/>
      <c r="AA62" s="7"/>
    </row>
    <row r="63" spans="1:27" x14ac:dyDescent="0.2">
      <c r="A63" s="7"/>
      <c r="B63" s="92"/>
      <c r="C63" s="21" t="s">
        <v>497</v>
      </c>
      <c r="D63" s="21"/>
      <c r="E63" s="21"/>
      <c r="F63" s="22"/>
      <c r="G63" s="22"/>
      <c r="H63" s="23">
        <f t="shared" si="12"/>
        <v>0</v>
      </c>
      <c r="I63" s="24"/>
      <c r="J63" s="24"/>
      <c r="K63" s="25" t="s">
        <v>44</v>
      </c>
      <c r="L63" s="23">
        <f t="shared" si="13"/>
        <v>0</v>
      </c>
      <c r="M63" s="92"/>
      <c r="N63" s="22"/>
      <c r="O63" s="7"/>
      <c r="P63" s="7"/>
      <c r="Q63" s="7"/>
      <c r="R63" s="7"/>
      <c r="S63" s="7"/>
      <c r="T63" s="7"/>
      <c r="U63" s="7"/>
      <c r="V63" s="7"/>
      <c r="W63" s="7"/>
      <c r="X63" s="7"/>
      <c r="Y63" s="7"/>
      <c r="Z63" s="7"/>
      <c r="AA63" s="7"/>
    </row>
    <row r="64" spans="1:27" ht="30" x14ac:dyDescent="0.2">
      <c r="A64" s="7"/>
      <c r="B64" s="92"/>
      <c r="C64" s="21" t="s">
        <v>498</v>
      </c>
      <c r="D64" s="21"/>
      <c r="E64" s="21"/>
      <c r="F64" s="22"/>
      <c r="G64" s="22"/>
      <c r="H64" s="23">
        <f t="shared" si="12"/>
        <v>0</v>
      </c>
      <c r="I64" s="24"/>
      <c r="J64" s="24"/>
      <c r="K64" s="25" t="s">
        <v>44</v>
      </c>
      <c r="L64" s="23">
        <f t="shared" si="13"/>
        <v>0</v>
      </c>
      <c r="M64" s="92"/>
      <c r="N64" s="22"/>
      <c r="O64" s="7"/>
      <c r="P64" s="7"/>
      <c r="Q64" s="7"/>
      <c r="R64" s="7"/>
      <c r="S64" s="7"/>
      <c r="T64" s="7"/>
      <c r="U64" s="7"/>
      <c r="V64" s="7"/>
      <c r="W64" s="7"/>
      <c r="X64" s="7"/>
      <c r="Y64" s="7"/>
      <c r="Z64" s="7"/>
      <c r="AA64" s="7"/>
    </row>
    <row r="65" spans="1:27" ht="30" x14ac:dyDescent="0.2">
      <c r="A65" s="7"/>
      <c r="B65" s="92"/>
      <c r="C65" s="21" t="s">
        <v>499</v>
      </c>
      <c r="D65" s="21"/>
      <c r="E65" s="21"/>
      <c r="F65" s="22"/>
      <c r="G65" s="22"/>
      <c r="H65" s="23">
        <f t="shared" si="12"/>
        <v>0</v>
      </c>
      <c r="I65" s="24"/>
      <c r="J65" s="24"/>
      <c r="K65" s="25" t="s">
        <v>44</v>
      </c>
      <c r="L65" s="23">
        <f t="shared" si="13"/>
        <v>0</v>
      </c>
      <c r="M65" s="92"/>
      <c r="N65" s="22"/>
      <c r="O65" s="7"/>
      <c r="P65" s="7"/>
      <c r="Q65" s="7"/>
      <c r="R65" s="7"/>
      <c r="S65" s="7"/>
      <c r="T65" s="7"/>
      <c r="U65" s="7"/>
      <c r="V65" s="7"/>
      <c r="W65" s="7"/>
      <c r="X65" s="7"/>
      <c r="Y65" s="7"/>
      <c r="Z65" s="7"/>
      <c r="AA65" s="7"/>
    </row>
    <row r="66" spans="1:27" ht="60" x14ac:dyDescent="0.2">
      <c r="A66" s="7"/>
      <c r="B66" s="93"/>
      <c r="C66" s="21" t="s">
        <v>500</v>
      </c>
      <c r="D66" s="21"/>
      <c r="E66" s="21"/>
      <c r="F66" s="22"/>
      <c r="G66" s="22"/>
      <c r="H66" s="23">
        <f t="shared" si="12"/>
        <v>0</v>
      </c>
      <c r="I66" s="24"/>
      <c r="J66" s="24"/>
      <c r="K66" s="25" t="s">
        <v>44</v>
      </c>
      <c r="L66" s="23">
        <f t="shared" si="13"/>
        <v>0</v>
      </c>
      <c r="M66" s="93"/>
      <c r="N66" s="22"/>
      <c r="O66" s="7"/>
      <c r="P66" s="7"/>
      <c r="Q66" s="7"/>
      <c r="R66" s="7"/>
      <c r="S66" s="7"/>
      <c r="T66" s="7"/>
      <c r="U66" s="7"/>
      <c r="V66" s="7"/>
      <c r="W66" s="7"/>
      <c r="X66" s="7"/>
      <c r="Y66" s="7"/>
      <c r="Z66" s="7"/>
      <c r="AA66" s="7"/>
    </row>
    <row r="67" spans="1:27" ht="39.75" customHeight="1" x14ac:dyDescent="0.2">
      <c r="A67" s="7"/>
      <c r="B67" s="27">
        <v>8.9</v>
      </c>
      <c r="C67" s="29" t="s">
        <v>501</v>
      </c>
      <c r="D67" s="51"/>
      <c r="E67" s="29"/>
      <c r="F67" s="29"/>
      <c r="G67" s="29"/>
      <c r="H67" s="29"/>
      <c r="I67" s="29"/>
      <c r="J67" s="29"/>
      <c r="K67" s="29"/>
      <c r="L67" s="29"/>
      <c r="M67" s="29"/>
      <c r="N67" s="29"/>
      <c r="O67" s="7"/>
      <c r="P67" s="7"/>
      <c r="Q67" s="7"/>
      <c r="R67" s="7"/>
      <c r="S67" s="7"/>
      <c r="T67" s="7"/>
      <c r="U67" s="7"/>
      <c r="V67" s="7"/>
      <c r="W67" s="7"/>
      <c r="X67" s="7"/>
      <c r="Y67" s="7"/>
      <c r="Z67" s="7"/>
      <c r="AA67" s="7"/>
    </row>
    <row r="68" spans="1:27" ht="120" x14ac:dyDescent="0.2">
      <c r="A68" s="7"/>
      <c r="B68" s="23" t="s">
        <v>502</v>
      </c>
      <c r="C68" s="21" t="s">
        <v>503</v>
      </c>
      <c r="D68" s="21" t="s">
        <v>568</v>
      </c>
      <c r="E68" s="67"/>
      <c r="F68" s="81" t="s">
        <v>559</v>
      </c>
      <c r="G68" s="22"/>
      <c r="H68" s="23">
        <f t="shared" ref="H68:H87" si="14">NETWORKDAYS(I68,J68)</f>
        <v>0</v>
      </c>
      <c r="I68" s="24"/>
      <c r="J68" s="24"/>
      <c r="K68" s="25" t="s">
        <v>44</v>
      </c>
      <c r="L68" s="23">
        <f t="shared" ref="L68:L87" si="15">IF(K68="Terminada",100,0)</f>
        <v>0</v>
      </c>
      <c r="M68" s="91">
        <f>AVERAGE(L68:L87)</f>
        <v>0</v>
      </c>
      <c r="N68" s="22"/>
      <c r="O68" s="7"/>
      <c r="P68" s="7"/>
      <c r="Q68" s="7"/>
      <c r="R68" s="7"/>
      <c r="S68" s="7"/>
      <c r="T68" s="7"/>
      <c r="U68" s="7"/>
      <c r="V68" s="7"/>
      <c r="W68" s="7"/>
      <c r="X68" s="7"/>
      <c r="Y68" s="7"/>
      <c r="Z68" s="7"/>
      <c r="AA68" s="7"/>
    </row>
    <row r="69" spans="1:27" ht="75" x14ac:dyDescent="0.2">
      <c r="A69" s="7"/>
      <c r="B69" s="91" t="s">
        <v>504</v>
      </c>
      <c r="C69" s="21" t="s">
        <v>505</v>
      </c>
      <c r="D69" s="21"/>
      <c r="E69" s="66"/>
      <c r="F69" s="22"/>
      <c r="G69" s="22"/>
      <c r="H69" s="23">
        <f t="shared" si="14"/>
        <v>0</v>
      </c>
      <c r="I69" s="24"/>
      <c r="J69" s="24"/>
      <c r="K69" s="25" t="s">
        <v>44</v>
      </c>
      <c r="L69" s="23">
        <f t="shared" si="15"/>
        <v>0</v>
      </c>
      <c r="M69" s="92"/>
      <c r="N69" s="22"/>
      <c r="O69" s="7"/>
      <c r="P69" s="7"/>
      <c r="Q69" s="7"/>
      <c r="R69" s="7"/>
      <c r="S69" s="7"/>
      <c r="T69" s="7"/>
      <c r="U69" s="7"/>
      <c r="V69" s="7"/>
      <c r="W69" s="7"/>
      <c r="X69" s="7"/>
      <c r="Y69" s="7"/>
      <c r="Z69" s="7"/>
      <c r="AA69" s="7"/>
    </row>
    <row r="70" spans="1:27" x14ac:dyDescent="0.2">
      <c r="A70" s="7"/>
      <c r="B70" s="92"/>
      <c r="C70" s="21" t="s">
        <v>506</v>
      </c>
      <c r="D70" s="21"/>
      <c r="E70" s="21"/>
      <c r="F70" s="22"/>
      <c r="G70" s="22"/>
      <c r="H70" s="23">
        <f t="shared" si="14"/>
        <v>0</v>
      </c>
      <c r="I70" s="24"/>
      <c r="J70" s="24"/>
      <c r="K70" s="25" t="s">
        <v>44</v>
      </c>
      <c r="L70" s="23">
        <f t="shared" si="15"/>
        <v>0</v>
      </c>
      <c r="M70" s="92"/>
      <c r="N70" s="22"/>
      <c r="O70" s="7"/>
      <c r="P70" s="7"/>
      <c r="Q70" s="7"/>
      <c r="R70" s="7"/>
      <c r="S70" s="7"/>
      <c r="T70" s="7"/>
      <c r="U70" s="7"/>
      <c r="V70" s="7"/>
      <c r="W70" s="7"/>
      <c r="X70" s="7"/>
      <c r="Y70" s="7"/>
      <c r="Z70" s="7"/>
      <c r="AA70" s="7"/>
    </row>
    <row r="71" spans="1:27" x14ac:dyDescent="0.2">
      <c r="A71" s="7"/>
      <c r="B71" s="92"/>
      <c r="C71" s="21" t="s">
        <v>507</v>
      </c>
      <c r="D71" s="21"/>
      <c r="E71" s="21"/>
      <c r="F71" s="22"/>
      <c r="G71" s="22"/>
      <c r="H71" s="23">
        <f t="shared" si="14"/>
        <v>0</v>
      </c>
      <c r="I71" s="24"/>
      <c r="J71" s="24"/>
      <c r="K71" s="25" t="s">
        <v>44</v>
      </c>
      <c r="L71" s="23">
        <f t="shared" si="15"/>
        <v>0</v>
      </c>
      <c r="M71" s="92"/>
      <c r="N71" s="22"/>
      <c r="O71" s="7"/>
      <c r="P71" s="7"/>
      <c r="Q71" s="7"/>
      <c r="R71" s="7"/>
      <c r="S71" s="7"/>
      <c r="T71" s="7"/>
      <c r="U71" s="7"/>
      <c r="V71" s="7"/>
      <c r="W71" s="7"/>
      <c r="X71" s="7"/>
      <c r="Y71" s="7"/>
      <c r="Z71" s="7"/>
      <c r="AA71" s="7"/>
    </row>
    <row r="72" spans="1:27" x14ac:dyDescent="0.2">
      <c r="A72" s="7"/>
      <c r="B72" s="92"/>
      <c r="C72" s="21" t="s">
        <v>508</v>
      </c>
      <c r="D72" s="21"/>
      <c r="E72" s="21"/>
      <c r="F72" s="22"/>
      <c r="G72" s="22"/>
      <c r="H72" s="23">
        <f t="shared" si="14"/>
        <v>0</v>
      </c>
      <c r="I72" s="24"/>
      <c r="J72" s="24"/>
      <c r="K72" s="25" t="s">
        <v>44</v>
      </c>
      <c r="L72" s="23">
        <f t="shared" si="15"/>
        <v>0</v>
      </c>
      <c r="M72" s="92"/>
      <c r="N72" s="22"/>
      <c r="O72" s="7"/>
      <c r="P72" s="7"/>
      <c r="Q72" s="7"/>
      <c r="R72" s="7"/>
      <c r="S72" s="7"/>
      <c r="T72" s="7"/>
      <c r="U72" s="7"/>
      <c r="V72" s="7"/>
      <c r="W72" s="7"/>
      <c r="X72" s="7"/>
      <c r="Y72" s="7"/>
      <c r="Z72" s="7"/>
      <c r="AA72" s="7"/>
    </row>
    <row r="73" spans="1:27" x14ac:dyDescent="0.2">
      <c r="A73" s="7"/>
      <c r="B73" s="92"/>
      <c r="C73" s="21" t="s">
        <v>509</v>
      </c>
      <c r="D73" s="21"/>
      <c r="E73" s="21"/>
      <c r="F73" s="22"/>
      <c r="G73" s="22"/>
      <c r="H73" s="23">
        <f t="shared" si="14"/>
        <v>0</v>
      </c>
      <c r="I73" s="24"/>
      <c r="J73" s="24"/>
      <c r="K73" s="25" t="s">
        <v>44</v>
      </c>
      <c r="L73" s="23">
        <f t="shared" si="15"/>
        <v>0</v>
      </c>
      <c r="M73" s="92"/>
      <c r="N73" s="22"/>
      <c r="O73" s="7"/>
      <c r="P73" s="7"/>
      <c r="Q73" s="7"/>
      <c r="R73" s="7"/>
      <c r="S73" s="7"/>
      <c r="T73" s="7"/>
      <c r="U73" s="7"/>
      <c r="V73" s="7"/>
      <c r="W73" s="7"/>
      <c r="X73" s="7"/>
      <c r="Y73" s="7"/>
      <c r="Z73" s="7"/>
      <c r="AA73" s="7"/>
    </row>
    <row r="74" spans="1:27" x14ac:dyDescent="0.2">
      <c r="A74" s="7"/>
      <c r="B74" s="92"/>
      <c r="C74" s="21" t="s">
        <v>510</v>
      </c>
      <c r="D74" s="21"/>
      <c r="E74" s="21"/>
      <c r="F74" s="22"/>
      <c r="G74" s="22"/>
      <c r="H74" s="23">
        <f t="shared" si="14"/>
        <v>0</v>
      </c>
      <c r="I74" s="24"/>
      <c r="J74" s="24"/>
      <c r="K74" s="25" t="s">
        <v>44</v>
      </c>
      <c r="L74" s="23">
        <f t="shared" si="15"/>
        <v>0</v>
      </c>
      <c r="M74" s="92"/>
      <c r="N74" s="22"/>
      <c r="O74" s="7"/>
      <c r="P74" s="7"/>
      <c r="Q74" s="7"/>
      <c r="R74" s="7"/>
      <c r="S74" s="7"/>
      <c r="T74" s="7"/>
      <c r="U74" s="7"/>
      <c r="V74" s="7"/>
      <c r="W74" s="7"/>
      <c r="X74" s="7"/>
      <c r="Y74" s="7"/>
      <c r="Z74" s="7"/>
      <c r="AA74" s="7"/>
    </row>
    <row r="75" spans="1:27" x14ac:dyDescent="0.2">
      <c r="A75" s="7"/>
      <c r="B75" s="92"/>
      <c r="C75" s="21" t="s">
        <v>511</v>
      </c>
      <c r="D75" s="21"/>
      <c r="E75" s="21"/>
      <c r="F75" s="22"/>
      <c r="G75" s="22"/>
      <c r="H75" s="23">
        <f t="shared" si="14"/>
        <v>0</v>
      </c>
      <c r="I75" s="24"/>
      <c r="J75" s="24"/>
      <c r="K75" s="25" t="s">
        <v>44</v>
      </c>
      <c r="L75" s="23">
        <f t="shared" si="15"/>
        <v>0</v>
      </c>
      <c r="M75" s="92"/>
      <c r="N75" s="22"/>
      <c r="O75" s="7"/>
      <c r="P75" s="7"/>
      <c r="Q75" s="7"/>
      <c r="R75" s="7"/>
      <c r="S75" s="7"/>
      <c r="T75" s="7"/>
      <c r="U75" s="7"/>
      <c r="V75" s="7"/>
      <c r="W75" s="7"/>
      <c r="X75" s="7"/>
      <c r="Y75" s="7"/>
      <c r="Z75" s="7"/>
      <c r="AA75" s="7"/>
    </row>
    <row r="76" spans="1:27" ht="30" x14ac:dyDescent="0.2">
      <c r="A76" s="7"/>
      <c r="B76" s="92"/>
      <c r="C76" s="21" t="s">
        <v>512</v>
      </c>
      <c r="D76" s="21"/>
      <c r="E76" s="21"/>
      <c r="F76" s="22"/>
      <c r="G76" s="22"/>
      <c r="H76" s="23">
        <f t="shared" si="14"/>
        <v>0</v>
      </c>
      <c r="I76" s="24"/>
      <c r="J76" s="24"/>
      <c r="K76" s="25" t="s">
        <v>44</v>
      </c>
      <c r="L76" s="23">
        <f t="shared" si="15"/>
        <v>0</v>
      </c>
      <c r="M76" s="92"/>
      <c r="N76" s="22"/>
      <c r="O76" s="7"/>
      <c r="P76" s="7"/>
      <c r="Q76" s="7"/>
      <c r="R76" s="7"/>
      <c r="S76" s="7"/>
      <c r="T76" s="7"/>
      <c r="U76" s="7"/>
      <c r="V76" s="7"/>
      <c r="W76" s="7"/>
      <c r="X76" s="7"/>
      <c r="Y76" s="7"/>
      <c r="Z76" s="7"/>
      <c r="AA76" s="7"/>
    </row>
    <row r="77" spans="1:27" x14ac:dyDescent="0.2">
      <c r="A77" s="7"/>
      <c r="B77" s="92"/>
      <c r="C77" s="21" t="s">
        <v>513</v>
      </c>
      <c r="D77" s="21"/>
      <c r="E77" s="21"/>
      <c r="F77" s="22"/>
      <c r="G77" s="22"/>
      <c r="H77" s="23">
        <f t="shared" si="14"/>
        <v>0</v>
      </c>
      <c r="I77" s="24"/>
      <c r="J77" s="24"/>
      <c r="K77" s="25" t="s">
        <v>44</v>
      </c>
      <c r="L77" s="23">
        <f t="shared" si="15"/>
        <v>0</v>
      </c>
      <c r="M77" s="92"/>
      <c r="N77" s="22"/>
      <c r="O77" s="7"/>
      <c r="P77" s="7"/>
      <c r="Q77" s="7"/>
      <c r="R77" s="7"/>
      <c r="S77" s="7"/>
      <c r="T77" s="7"/>
      <c r="U77" s="7"/>
      <c r="V77" s="7"/>
      <c r="W77" s="7"/>
      <c r="X77" s="7"/>
      <c r="Y77" s="7"/>
      <c r="Z77" s="7"/>
      <c r="AA77" s="7"/>
    </row>
    <row r="78" spans="1:27" x14ac:dyDescent="0.2">
      <c r="A78" s="7"/>
      <c r="B78" s="92"/>
      <c r="C78" s="21" t="s">
        <v>514</v>
      </c>
      <c r="D78" s="21"/>
      <c r="E78" s="21"/>
      <c r="F78" s="22"/>
      <c r="G78" s="22"/>
      <c r="H78" s="23">
        <f t="shared" si="14"/>
        <v>0</v>
      </c>
      <c r="I78" s="24"/>
      <c r="J78" s="24"/>
      <c r="K78" s="25" t="s">
        <v>44</v>
      </c>
      <c r="L78" s="23">
        <f t="shared" si="15"/>
        <v>0</v>
      </c>
      <c r="M78" s="92"/>
      <c r="N78" s="22"/>
      <c r="O78" s="7"/>
      <c r="P78" s="7"/>
      <c r="Q78" s="7"/>
      <c r="R78" s="7"/>
      <c r="S78" s="7"/>
      <c r="T78" s="7"/>
      <c r="U78" s="7"/>
      <c r="V78" s="7"/>
      <c r="W78" s="7"/>
      <c r="X78" s="7"/>
      <c r="Y78" s="7"/>
      <c r="Z78" s="7"/>
      <c r="AA78" s="7"/>
    </row>
    <row r="79" spans="1:27" x14ac:dyDescent="0.2">
      <c r="A79" s="7"/>
      <c r="B79" s="92"/>
      <c r="C79" s="21" t="s">
        <v>515</v>
      </c>
      <c r="D79" s="21"/>
      <c r="E79" s="21"/>
      <c r="F79" s="22"/>
      <c r="G79" s="22"/>
      <c r="H79" s="23">
        <f t="shared" si="14"/>
        <v>0</v>
      </c>
      <c r="I79" s="24"/>
      <c r="J79" s="24"/>
      <c r="K79" s="25" t="s">
        <v>44</v>
      </c>
      <c r="L79" s="23">
        <f t="shared" si="15"/>
        <v>0</v>
      </c>
      <c r="M79" s="92"/>
      <c r="N79" s="22"/>
      <c r="O79" s="7"/>
      <c r="P79" s="7"/>
      <c r="Q79" s="7"/>
      <c r="R79" s="7"/>
      <c r="S79" s="7"/>
      <c r="T79" s="7"/>
      <c r="U79" s="7"/>
      <c r="V79" s="7"/>
      <c r="W79" s="7"/>
      <c r="X79" s="7"/>
      <c r="Y79" s="7"/>
      <c r="Z79" s="7"/>
      <c r="AA79" s="7"/>
    </row>
    <row r="80" spans="1:27" x14ac:dyDescent="0.2">
      <c r="A80" s="7"/>
      <c r="B80" s="92"/>
      <c r="C80" s="21" t="s">
        <v>516</v>
      </c>
      <c r="D80" s="21"/>
      <c r="E80" s="21"/>
      <c r="F80" s="22"/>
      <c r="G80" s="22"/>
      <c r="H80" s="23">
        <f t="shared" si="14"/>
        <v>0</v>
      </c>
      <c r="I80" s="24"/>
      <c r="J80" s="24"/>
      <c r="K80" s="25" t="s">
        <v>44</v>
      </c>
      <c r="L80" s="23">
        <f t="shared" si="15"/>
        <v>0</v>
      </c>
      <c r="M80" s="92"/>
      <c r="N80" s="22"/>
      <c r="O80" s="7"/>
      <c r="P80" s="7"/>
      <c r="Q80" s="7"/>
      <c r="R80" s="7"/>
      <c r="S80" s="7"/>
      <c r="T80" s="7"/>
      <c r="U80" s="7"/>
      <c r="V80" s="7"/>
      <c r="W80" s="7"/>
      <c r="X80" s="7"/>
      <c r="Y80" s="7"/>
      <c r="Z80" s="7"/>
      <c r="AA80" s="7"/>
    </row>
    <row r="81" spans="1:27" x14ac:dyDescent="0.2">
      <c r="A81" s="7"/>
      <c r="B81" s="92"/>
      <c r="C81" s="21" t="s">
        <v>517</v>
      </c>
      <c r="D81" s="21"/>
      <c r="E81" s="21"/>
      <c r="F81" s="22"/>
      <c r="G81" s="22"/>
      <c r="H81" s="23">
        <f t="shared" si="14"/>
        <v>0</v>
      </c>
      <c r="I81" s="24"/>
      <c r="J81" s="24"/>
      <c r="K81" s="25" t="s">
        <v>44</v>
      </c>
      <c r="L81" s="23">
        <f t="shared" si="15"/>
        <v>0</v>
      </c>
      <c r="M81" s="92"/>
      <c r="N81" s="22"/>
      <c r="O81" s="7"/>
      <c r="P81" s="7"/>
      <c r="Q81" s="7"/>
      <c r="R81" s="7"/>
      <c r="S81" s="7"/>
      <c r="T81" s="7"/>
      <c r="U81" s="7"/>
      <c r="V81" s="7"/>
      <c r="W81" s="7"/>
      <c r="X81" s="7"/>
      <c r="Y81" s="7"/>
      <c r="Z81" s="7"/>
      <c r="AA81" s="7"/>
    </row>
    <row r="82" spans="1:27" x14ac:dyDescent="0.2">
      <c r="A82" s="7"/>
      <c r="B82" s="92"/>
      <c r="C82" s="21" t="s">
        <v>518</v>
      </c>
      <c r="D82" s="21"/>
      <c r="E82" s="21"/>
      <c r="F82" s="22"/>
      <c r="G82" s="22"/>
      <c r="H82" s="23">
        <f t="shared" si="14"/>
        <v>0</v>
      </c>
      <c r="I82" s="24"/>
      <c r="J82" s="24"/>
      <c r="K82" s="25" t="s">
        <v>44</v>
      </c>
      <c r="L82" s="23">
        <f t="shared" si="15"/>
        <v>0</v>
      </c>
      <c r="M82" s="92"/>
      <c r="N82" s="22"/>
      <c r="O82" s="7"/>
      <c r="P82" s="7"/>
      <c r="Q82" s="7"/>
      <c r="R82" s="7"/>
      <c r="S82" s="7"/>
      <c r="T82" s="7"/>
      <c r="U82" s="7"/>
      <c r="V82" s="7"/>
      <c r="W82" s="7"/>
      <c r="X82" s="7"/>
      <c r="Y82" s="7"/>
      <c r="Z82" s="7"/>
      <c r="AA82" s="7"/>
    </row>
    <row r="83" spans="1:27" ht="30" x14ac:dyDescent="0.2">
      <c r="A83" s="7"/>
      <c r="B83" s="93"/>
      <c r="C83" s="21" t="s">
        <v>519</v>
      </c>
      <c r="D83" s="21"/>
      <c r="E83" s="21"/>
      <c r="F83" s="22"/>
      <c r="G83" s="22"/>
      <c r="H83" s="23">
        <f t="shared" si="14"/>
        <v>0</v>
      </c>
      <c r="I83" s="24"/>
      <c r="J83" s="24"/>
      <c r="K83" s="25" t="s">
        <v>44</v>
      </c>
      <c r="L83" s="23">
        <f t="shared" si="15"/>
        <v>0</v>
      </c>
      <c r="M83" s="92"/>
      <c r="N83" s="22"/>
      <c r="O83" s="7"/>
      <c r="P83" s="7"/>
      <c r="Q83" s="7"/>
      <c r="R83" s="7"/>
      <c r="S83" s="7"/>
      <c r="T83" s="7"/>
      <c r="U83" s="7"/>
      <c r="V83" s="7"/>
      <c r="W83" s="7"/>
      <c r="X83" s="7"/>
      <c r="Y83" s="7"/>
      <c r="Z83" s="7"/>
      <c r="AA83" s="7"/>
    </row>
    <row r="84" spans="1:27" ht="60" x14ac:dyDescent="0.2">
      <c r="A84" s="7"/>
      <c r="B84" s="91" t="s">
        <v>520</v>
      </c>
      <c r="C84" s="21" t="s">
        <v>521</v>
      </c>
      <c r="D84" s="21"/>
      <c r="E84" s="21"/>
      <c r="F84" s="22"/>
      <c r="G84" s="22"/>
      <c r="H84" s="23">
        <f t="shared" si="14"/>
        <v>0</v>
      </c>
      <c r="I84" s="24"/>
      <c r="J84" s="24"/>
      <c r="K84" s="25" t="s">
        <v>44</v>
      </c>
      <c r="L84" s="23">
        <f t="shared" si="15"/>
        <v>0</v>
      </c>
      <c r="M84" s="92"/>
      <c r="N84" s="22"/>
      <c r="O84" s="7"/>
      <c r="P84" s="7"/>
      <c r="Q84" s="7"/>
      <c r="R84" s="7"/>
      <c r="S84" s="7"/>
      <c r="T84" s="7"/>
      <c r="U84" s="7"/>
      <c r="V84" s="7"/>
      <c r="W84" s="7"/>
      <c r="X84" s="7"/>
      <c r="Y84" s="7"/>
      <c r="Z84" s="7"/>
      <c r="AA84" s="7"/>
    </row>
    <row r="85" spans="1:27" ht="30" x14ac:dyDescent="0.2">
      <c r="A85" s="7"/>
      <c r="B85" s="92"/>
      <c r="C85" s="21" t="s">
        <v>522</v>
      </c>
      <c r="D85" s="21"/>
      <c r="E85" s="21"/>
      <c r="F85" s="22"/>
      <c r="G85" s="22"/>
      <c r="H85" s="23">
        <f t="shared" si="14"/>
        <v>0</v>
      </c>
      <c r="I85" s="24"/>
      <c r="J85" s="24"/>
      <c r="K85" s="25" t="s">
        <v>44</v>
      </c>
      <c r="L85" s="23">
        <f t="shared" si="15"/>
        <v>0</v>
      </c>
      <c r="M85" s="92"/>
      <c r="N85" s="22"/>
      <c r="O85" s="7"/>
      <c r="P85" s="7"/>
      <c r="Q85" s="7"/>
      <c r="R85" s="7"/>
      <c r="S85" s="7"/>
      <c r="T85" s="7"/>
      <c r="U85" s="7"/>
      <c r="V85" s="7"/>
      <c r="W85" s="7"/>
      <c r="X85" s="7"/>
      <c r="Y85" s="7"/>
      <c r="Z85" s="7"/>
      <c r="AA85" s="7"/>
    </row>
    <row r="86" spans="1:27" x14ac:dyDescent="0.2">
      <c r="A86" s="7"/>
      <c r="B86" s="92"/>
      <c r="C86" s="21" t="s">
        <v>523</v>
      </c>
      <c r="D86" s="21"/>
      <c r="E86" s="21"/>
      <c r="F86" s="22"/>
      <c r="G86" s="22"/>
      <c r="H86" s="23">
        <f t="shared" si="14"/>
        <v>0</v>
      </c>
      <c r="I86" s="24"/>
      <c r="J86" s="24"/>
      <c r="K86" s="25" t="s">
        <v>44</v>
      </c>
      <c r="L86" s="23">
        <f t="shared" si="15"/>
        <v>0</v>
      </c>
      <c r="M86" s="92"/>
      <c r="N86" s="22"/>
      <c r="O86" s="7"/>
      <c r="P86" s="7"/>
      <c r="Q86" s="7"/>
      <c r="R86" s="7"/>
      <c r="S86" s="7"/>
      <c r="T86" s="7"/>
      <c r="U86" s="7"/>
      <c r="V86" s="7"/>
      <c r="W86" s="7"/>
      <c r="X86" s="7"/>
      <c r="Y86" s="7"/>
      <c r="Z86" s="7"/>
      <c r="AA86" s="7"/>
    </row>
    <row r="87" spans="1:27" x14ac:dyDescent="0.2">
      <c r="A87" s="7"/>
      <c r="B87" s="93"/>
      <c r="C87" s="21" t="s">
        <v>524</v>
      </c>
      <c r="D87" s="21"/>
      <c r="E87" s="21"/>
      <c r="F87" s="22"/>
      <c r="G87" s="22"/>
      <c r="H87" s="23">
        <f t="shared" si="14"/>
        <v>0</v>
      </c>
      <c r="I87" s="24"/>
      <c r="J87" s="24"/>
      <c r="K87" s="25" t="s">
        <v>44</v>
      </c>
      <c r="L87" s="23">
        <f t="shared" si="15"/>
        <v>0</v>
      </c>
      <c r="M87" s="93"/>
      <c r="N87" s="22"/>
      <c r="O87" s="7"/>
      <c r="P87" s="7"/>
      <c r="Q87" s="7"/>
      <c r="R87" s="7"/>
      <c r="S87" s="7"/>
      <c r="T87" s="7"/>
      <c r="U87" s="7"/>
      <c r="V87" s="7"/>
      <c r="W87" s="7"/>
      <c r="X87" s="7"/>
      <c r="Y87" s="7"/>
      <c r="Z87" s="7"/>
      <c r="AA87" s="7"/>
    </row>
    <row r="88" spans="1:27" ht="15.75" customHeight="1" x14ac:dyDescent="0.2">
      <c r="A88" s="7"/>
      <c r="B88" s="30" t="s">
        <v>42</v>
      </c>
      <c r="C88" s="31">
        <f>COUNTA(C22:C26,C28:C34,C36:C37,C39:C45,C47:C48,C50:C58,C60:C66,C68:C87)</f>
        <v>59</v>
      </c>
      <c r="D88" s="31"/>
      <c r="E88" s="30"/>
      <c r="F88" s="30"/>
      <c r="G88" s="30"/>
      <c r="H88" s="30"/>
      <c r="I88" s="30"/>
      <c r="J88" s="30"/>
      <c r="K88" s="30"/>
      <c r="L88" s="30"/>
      <c r="M88" s="47">
        <f>AVERAGE(M68,M60,M50,M47,M39,M36,M28,M22,M20)</f>
        <v>0</v>
      </c>
      <c r="N88" s="7"/>
      <c r="O88" s="7"/>
      <c r="P88" s="7"/>
      <c r="Q88" s="7"/>
      <c r="R88" s="7"/>
      <c r="S88" s="7"/>
      <c r="T88" s="7"/>
      <c r="U88" s="7"/>
      <c r="V88" s="7"/>
      <c r="W88" s="7"/>
      <c r="X88" s="7"/>
      <c r="Y88" s="7"/>
      <c r="Z88" s="7"/>
      <c r="AA88" s="7"/>
    </row>
    <row r="89" spans="1:27"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spans="1:27"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spans="1:27"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1:27"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1:27"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1:27"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1:27"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1:27"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1:27"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1:27"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1:27"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1:27"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1:27"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1:27"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1:27"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1:27"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1:27"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1:27"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1:27"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1:27"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1:27"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1:27"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1:27"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1:27"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1:27"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1:27"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1:27"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1:27"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1:27"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1:27"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1:27"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x14ac:dyDescent="0.2">
      <c r="A384" s="7"/>
      <c r="B384" s="7"/>
      <c r="C384" s="33" t="s">
        <v>23</v>
      </c>
      <c r="D384" s="33"/>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x14ac:dyDescent="0.2">
      <c r="A385" s="7"/>
      <c r="B385" s="7"/>
      <c r="C385" s="33" t="s">
        <v>43</v>
      </c>
      <c r="D385" s="33"/>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x14ac:dyDescent="0.2">
      <c r="A386" s="7"/>
      <c r="B386" s="7"/>
      <c r="C386" s="33" t="s">
        <v>44</v>
      </c>
      <c r="D386" s="33"/>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mergeCells count="19">
    <mergeCell ref="B62:B66"/>
    <mergeCell ref="B69:B83"/>
    <mergeCell ref="B84:B87"/>
    <mergeCell ref="M39:M45"/>
    <mergeCell ref="M47:M48"/>
    <mergeCell ref="M50:M58"/>
    <mergeCell ref="M60:M66"/>
    <mergeCell ref="M68:M87"/>
    <mergeCell ref="B39:B42"/>
    <mergeCell ref="B50:B55"/>
    <mergeCell ref="B57:B58"/>
    <mergeCell ref="B60:B61"/>
    <mergeCell ref="M28:M34"/>
    <mergeCell ref="M36:M37"/>
    <mergeCell ref="B16:M16"/>
    <mergeCell ref="B18:M18"/>
    <mergeCell ref="M22:M26"/>
    <mergeCell ref="B29:B34"/>
    <mergeCell ref="C3:N5"/>
  </mergeCells>
  <dataValidations count="2">
    <dataValidation type="list" allowBlank="1" showErrorMessage="1" sqref="K19" xr:uid="{00000000-0002-0000-0500-000000000000}">
      <formula1>#REF!</formula1>
    </dataValidation>
    <dataValidation type="list" allowBlank="1" showErrorMessage="1" sqref="K20 K60:K66 K22:K26 K28:K34 K36:K37 K39:K45 K47:K48 K50:K58 K68:K87" xr:uid="{00000000-0002-0000-0500-000001000000}">
      <formula1>$C$384:$C$386</formula1>
    </dataValidation>
  </dataValidations>
  <hyperlinks>
    <hyperlink ref="F22" r:id="rId1" xr:uid="{0A3793C1-A98B-42DC-B037-F826AA8DFECA}"/>
    <hyperlink ref="F28" r:id="rId2" xr:uid="{A102CFF1-4B5A-43EA-A0E4-09801A389CB4}"/>
    <hyperlink ref="F36" r:id="rId3" xr:uid="{8C6B0D68-0753-4B02-9D44-6D9404AF4D19}"/>
    <hyperlink ref="F39" r:id="rId4" xr:uid="{B94132CB-6197-459D-9F54-440F39A91704}"/>
    <hyperlink ref="F25" r:id="rId5" xr:uid="{99D77883-59D5-4948-A39D-B190BC895CA7}"/>
    <hyperlink ref="F26" r:id="rId6" xr:uid="{642AD04F-64E2-4FAC-A27D-8A26D6BE69E2}"/>
    <hyperlink ref="F60" r:id="rId7" xr:uid="{5A9C780D-CED1-4C10-BCBB-0A9BAD96E62C}"/>
    <hyperlink ref="F68" r:id="rId8" xr:uid="{96604330-AD2B-46A3-BEB2-6DCED3CB6C69}"/>
    <hyperlink ref="F47" r:id="rId9" xr:uid="{B65A4D07-0AD0-4E27-BF23-E591BF26E000}"/>
    <hyperlink ref="F50" r:id="rId10" xr:uid="{9A0A9504-3927-4B4D-9326-67954002FCA4}"/>
  </hyperlinks>
  <pageMargins left="0.7" right="0.7" top="0.75" bottom="0.75" header="0" footer="0"/>
  <pageSetup paperSize="9" orientation="portrait"/>
  <drawing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8"/>
  <sheetViews>
    <sheetView showGridLines="0" tabSelected="1" topLeftCell="A10" workbookViewId="0">
      <selection activeCell="F14" sqref="F14"/>
    </sheetView>
  </sheetViews>
  <sheetFormatPr baseColWidth="10" defaultColWidth="12.625" defaultRowHeight="15" customHeight="1" x14ac:dyDescent="0.2"/>
  <cols>
    <col min="1" max="1" width="3.5" customWidth="1"/>
    <col min="2" max="3" width="9.375" customWidth="1"/>
    <col min="4" max="4" width="10.375" customWidth="1"/>
    <col min="5" max="8" width="9.375" customWidth="1"/>
    <col min="9" max="9" width="9.875" customWidth="1"/>
    <col min="10" max="26" width="9.375" customWidth="1"/>
  </cols>
  <sheetData>
    <row r="1" spans="1:26" ht="46.5" customHeight="1" x14ac:dyDescent="0.2">
      <c r="A1" s="7"/>
      <c r="B1" s="7"/>
      <c r="C1" s="7"/>
      <c r="D1" s="7"/>
      <c r="E1" s="7"/>
      <c r="F1" s="7"/>
      <c r="G1" s="7"/>
      <c r="H1" s="7"/>
      <c r="I1" s="7"/>
      <c r="J1" s="7"/>
      <c r="K1" s="7"/>
      <c r="L1" s="7"/>
      <c r="M1" s="7"/>
      <c r="N1" s="7"/>
      <c r="O1" s="7"/>
      <c r="P1" s="7"/>
      <c r="Q1" s="7"/>
      <c r="R1" s="7"/>
      <c r="S1" s="7"/>
      <c r="T1" s="7"/>
      <c r="U1" s="7"/>
      <c r="V1" s="7"/>
      <c r="W1" s="7"/>
      <c r="X1" s="7"/>
      <c r="Y1" s="7"/>
      <c r="Z1" s="7"/>
    </row>
    <row r="2" spans="1:26" ht="26.25" customHeight="1" x14ac:dyDescent="0.2">
      <c r="A2" s="7"/>
      <c r="B2" s="7"/>
      <c r="C2" s="7"/>
      <c r="D2" s="7"/>
      <c r="E2" s="7"/>
      <c r="F2" s="7"/>
      <c r="G2" s="7"/>
      <c r="H2" s="7"/>
      <c r="I2" s="7"/>
      <c r="J2" s="7"/>
      <c r="K2" s="7"/>
      <c r="L2" s="7"/>
      <c r="M2" s="7"/>
      <c r="N2" s="7"/>
      <c r="O2" s="7"/>
      <c r="P2" s="7"/>
      <c r="Q2" s="7"/>
      <c r="R2" s="7"/>
      <c r="S2" s="7"/>
      <c r="T2" s="7"/>
      <c r="U2" s="7"/>
      <c r="V2" s="7"/>
      <c r="W2" s="7"/>
      <c r="X2" s="7"/>
      <c r="Y2" s="7"/>
      <c r="Z2" s="7"/>
    </row>
    <row r="3" spans="1:26" ht="30" customHeight="1" x14ac:dyDescent="0.2">
      <c r="A3" s="7"/>
      <c r="B3" s="7"/>
      <c r="C3" s="7"/>
      <c r="D3" s="94" t="s">
        <v>525</v>
      </c>
      <c r="E3" s="89"/>
      <c r="F3" s="89"/>
      <c r="G3" s="89"/>
      <c r="H3" s="89"/>
      <c r="I3" s="89"/>
      <c r="J3" s="89"/>
      <c r="K3" s="89"/>
      <c r="L3" s="89"/>
      <c r="M3" s="7"/>
      <c r="N3" s="7"/>
      <c r="O3" s="7"/>
      <c r="P3" s="7"/>
      <c r="Q3" s="7"/>
      <c r="R3" s="7"/>
      <c r="S3" s="7"/>
      <c r="T3" s="7"/>
      <c r="U3" s="7"/>
      <c r="V3" s="7"/>
      <c r="W3" s="7"/>
      <c r="X3" s="7"/>
      <c r="Y3" s="7"/>
      <c r="Z3" s="7"/>
    </row>
    <row r="4" spans="1:26" ht="30" customHeight="1" x14ac:dyDescent="0.2">
      <c r="A4" s="7"/>
      <c r="B4" s="7"/>
      <c r="C4" s="48"/>
      <c r="D4" s="89"/>
      <c r="E4" s="89"/>
      <c r="F4" s="89"/>
      <c r="G4" s="89"/>
      <c r="H4" s="89"/>
      <c r="I4" s="89"/>
      <c r="J4" s="89"/>
      <c r="K4" s="89"/>
      <c r="L4" s="89"/>
      <c r="M4" s="7"/>
      <c r="N4" s="7"/>
      <c r="O4" s="7"/>
      <c r="P4" s="7"/>
      <c r="Q4" s="7"/>
      <c r="R4" s="7"/>
      <c r="S4" s="7"/>
      <c r="T4" s="7"/>
      <c r="U4" s="7"/>
      <c r="V4" s="7"/>
      <c r="W4" s="7"/>
      <c r="X4" s="7"/>
      <c r="Y4" s="7"/>
      <c r="Z4" s="7"/>
    </row>
    <row r="5" spans="1:26" ht="30" customHeight="1" x14ac:dyDescent="0.2">
      <c r="A5" s="7"/>
      <c r="B5" s="7"/>
      <c r="C5" s="48"/>
      <c r="D5" s="89"/>
      <c r="E5" s="89"/>
      <c r="F5" s="89"/>
      <c r="G5" s="89"/>
      <c r="H5" s="89"/>
      <c r="I5" s="89"/>
      <c r="J5" s="89"/>
      <c r="K5" s="89"/>
      <c r="L5" s="89"/>
      <c r="M5" s="7"/>
      <c r="N5" s="7"/>
      <c r="O5" s="7"/>
      <c r="P5" s="7"/>
      <c r="Q5" s="7"/>
      <c r="R5" s="7"/>
      <c r="S5" s="7"/>
      <c r="T5" s="7"/>
      <c r="U5" s="7"/>
      <c r="V5" s="7"/>
      <c r="W5" s="7"/>
      <c r="X5" s="7"/>
      <c r="Y5" s="7"/>
      <c r="Z5" s="7"/>
    </row>
    <row r="6" spans="1:26" x14ac:dyDescent="0.2">
      <c r="A6" s="7"/>
      <c r="B6" s="7"/>
      <c r="C6" s="7"/>
      <c r="D6" s="7"/>
      <c r="E6" s="7"/>
      <c r="F6" s="7"/>
      <c r="G6" s="7"/>
      <c r="H6" s="7"/>
      <c r="I6" s="7"/>
      <c r="J6" s="7"/>
      <c r="K6" s="7"/>
      <c r="L6" s="7"/>
      <c r="M6" s="7"/>
      <c r="N6" s="7"/>
      <c r="O6" s="7"/>
      <c r="P6" s="7"/>
      <c r="Q6" s="7"/>
      <c r="R6" s="7"/>
      <c r="S6" s="7"/>
      <c r="T6" s="7"/>
      <c r="U6" s="7"/>
      <c r="V6" s="7"/>
      <c r="W6" s="7"/>
      <c r="X6" s="7"/>
      <c r="Y6" s="7"/>
      <c r="Z6" s="7"/>
    </row>
    <row r="7" spans="1:26" x14ac:dyDescent="0.2">
      <c r="A7" s="7"/>
      <c r="B7" s="7"/>
      <c r="C7" s="7"/>
      <c r="D7" s="7"/>
      <c r="E7" s="7"/>
      <c r="F7" s="7"/>
      <c r="G7" s="7"/>
      <c r="H7" s="7"/>
      <c r="I7" s="7"/>
      <c r="J7" s="7"/>
      <c r="K7" s="7"/>
      <c r="L7" s="7"/>
      <c r="M7" s="7"/>
      <c r="N7" s="7"/>
      <c r="O7" s="7"/>
      <c r="P7" s="7"/>
      <c r="Q7" s="7"/>
      <c r="R7" s="7"/>
      <c r="S7" s="7"/>
      <c r="T7" s="7"/>
      <c r="U7" s="7"/>
      <c r="V7" s="7"/>
      <c r="W7" s="7"/>
      <c r="X7" s="7"/>
      <c r="Y7" s="7"/>
      <c r="Z7" s="7"/>
    </row>
    <row r="8" spans="1:26" x14ac:dyDescent="0.2">
      <c r="A8" s="7"/>
      <c r="B8" s="128" t="s">
        <v>526</v>
      </c>
      <c r="C8" s="126"/>
      <c r="D8" s="126"/>
      <c r="E8" s="127"/>
      <c r="F8" s="129"/>
      <c r="G8" s="126"/>
      <c r="H8" s="126"/>
      <c r="I8" s="126"/>
      <c r="J8" s="126"/>
      <c r="K8" s="126"/>
      <c r="L8" s="127"/>
      <c r="M8" s="7"/>
      <c r="N8" s="7"/>
      <c r="O8" s="7"/>
      <c r="P8" s="7"/>
      <c r="Q8" s="7"/>
      <c r="R8" s="7"/>
      <c r="S8" s="7"/>
      <c r="T8" s="7"/>
      <c r="U8" s="7"/>
      <c r="V8" s="7"/>
      <c r="W8" s="7"/>
      <c r="X8" s="7"/>
      <c r="Y8" s="7"/>
      <c r="Z8" s="7"/>
    </row>
    <row r="9" spans="1:26" x14ac:dyDescent="0.2">
      <c r="A9" s="7"/>
      <c r="B9" s="130" t="s">
        <v>4</v>
      </c>
      <c r="C9" s="126"/>
      <c r="D9" s="126"/>
      <c r="E9" s="127"/>
      <c r="F9" s="129"/>
      <c r="G9" s="126"/>
      <c r="H9" s="126"/>
      <c r="I9" s="126"/>
      <c r="J9" s="126"/>
      <c r="K9" s="126"/>
      <c r="L9" s="127"/>
      <c r="M9" s="7"/>
      <c r="N9" s="7"/>
      <c r="O9" s="7"/>
      <c r="P9" s="7"/>
      <c r="Q9" s="7"/>
      <c r="R9" s="7"/>
      <c r="S9" s="7"/>
      <c r="T9" s="7"/>
      <c r="U9" s="7"/>
      <c r="V9" s="7"/>
      <c r="W9" s="7"/>
      <c r="X9" s="7"/>
      <c r="Y9" s="7"/>
      <c r="Z9" s="7"/>
    </row>
    <row r="10" spans="1:26" x14ac:dyDescent="0.2">
      <c r="A10" s="7"/>
      <c r="B10" s="128" t="s">
        <v>527</v>
      </c>
      <c r="C10" s="126"/>
      <c r="D10" s="126"/>
      <c r="E10" s="127"/>
      <c r="F10" s="129"/>
      <c r="G10" s="126"/>
      <c r="H10" s="126"/>
      <c r="I10" s="126"/>
      <c r="J10" s="126"/>
      <c r="K10" s="126"/>
      <c r="L10" s="127"/>
      <c r="M10" s="7"/>
      <c r="N10" s="7"/>
      <c r="O10" s="7"/>
      <c r="P10" s="7"/>
      <c r="Q10" s="7"/>
      <c r="R10" s="7"/>
      <c r="S10" s="7"/>
      <c r="T10" s="7"/>
      <c r="U10" s="7"/>
      <c r="V10" s="7"/>
      <c r="W10" s="7"/>
      <c r="X10" s="7"/>
      <c r="Y10" s="7"/>
      <c r="Z10" s="7"/>
    </row>
    <row r="13" spans="1:26" ht="32.25" customHeight="1" x14ac:dyDescent="0.25">
      <c r="B13" s="132" t="s">
        <v>570</v>
      </c>
      <c r="C13" s="133"/>
      <c r="D13" s="135" t="s">
        <v>528</v>
      </c>
      <c r="E13" s="134" t="s">
        <v>23</v>
      </c>
      <c r="F13" s="135" t="s">
        <v>43</v>
      </c>
      <c r="G13" s="135" t="s">
        <v>44</v>
      </c>
      <c r="H13" s="135" t="s">
        <v>529</v>
      </c>
      <c r="I13" s="136" t="s">
        <v>571</v>
      </c>
    </row>
    <row r="14" spans="1:26" ht="29.25" customHeight="1" x14ac:dyDescent="0.25">
      <c r="A14" s="49"/>
      <c r="B14" s="137" t="s">
        <v>530</v>
      </c>
      <c r="C14" s="133"/>
      <c r="D14" s="138">
        <f>'4. Requisitos generales'!C24</f>
        <v>9</v>
      </c>
      <c r="E14" s="138">
        <f>COUNTIF('4. Requisitos generales'!K14:K23,"Terminada")</f>
        <v>1</v>
      </c>
      <c r="F14" s="138">
        <f>COUNTIF('4. Requisitos generales'!K14:K23,"Parcial")</f>
        <v>0</v>
      </c>
      <c r="G14" s="138">
        <f>COUNTIF('4. Requisitos generales'!K14:K23,"Sin iniciar")</f>
        <v>8</v>
      </c>
      <c r="H14" s="139">
        <f>'4. Requisitos generales'!$M$24</f>
        <v>12.5</v>
      </c>
      <c r="I14" s="140">
        <f>100-H14</f>
        <v>87.5</v>
      </c>
      <c r="J14" s="49"/>
      <c r="K14" s="49"/>
      <c r="L14" s="49"/>
      <c r="M14" s="49"/>
      <c r="N14" s="49"/>
      <c r="O14" s="49"/>
      <c r="P14" s="49"/>
      <c r="Q14" s="49"/>
      <c r="R14" s="49"/>
      <c r="S14" s="49"/>
      <c r="T14" s="49"/>
      <c r="U14" s="49"/>
      <c r="V14" s="49"/>
      <c r="W14" s="49"/>
      <c r="X14" s="49"/>
      <c r="Y14" s="49"/>
      <c r="Z14" s="49"/>
    </row>
    <row r="15" spans="1:26" ht="29.25" customHeight="1" x14ac:dyDescent="0.25">
      <c r="A15" s="49"/>
      <c r="B15" s="137" t="s">
        <v>531</v>
      </c>
      <c r="C15" s="133"/>
      <c r="D15" s="138">
        <f>'5. Req. estructura'!C29</f>
        <v>14</v>
      </c>
      <c r="E15" s="138">
        <f>COUNTIF('5. Req. estructura'!K14:K27,"Terminada")</f>
        <v>1</v>
      </c>
      <c r="F15" s="138">
        <f>COUNTIF('5. Req. estructura'!K14:K27,"Parcial")</f>
        <v>0</v>
      </c>
      <c r="G15" s="138">
        <f>COUNTIF('5. Req. estructura'!K14:K27,"Sin iniciar")</f>
        <v>13</v>
      </c>
      <c r="H15" s="139">
        <f>'5. Req. estructura'!$M$29</f>
        <v>0</v>
      </c>
      <c r="I15" s="140">
        <f t="shared" ref="I15:I18" si="0">100-H15</f>
        <v>100</v>
      </c>
      <c r="J15" s="49"/>
      <c r="K15" s="49"/>
      <c r="L15" s="49"/>
      <c r="M15" s="49"/>
      <c r="N15" s="49"/>
      <c r="O15" s="49"/>
      <c r="P15" s="49"/>
      <c r="Q15" s="49"/>
      <c r="R15" s="49"/>
      <c r="S15" s="49"/>
      <c r="T15" s="49"/>
      <c r="U15" s="49"/>
      <c r="V15" s="49"/>
      <c r="W15" s="49"/>
      <c r="X15" s="49"/>
      <c r="Y15" s="49"/>
      <c r="Z15" s="49"/>
    </row>
    <row r="16" spans="1:26" ht="29.25" customHeight="1" x14ac:dyDescent="0.25">
      <c r="A16" s="49"/>
      <c r="B16" s="137" t="s">
        <v>532</v>
      </c>
      <c r="C16" s="133"/>
      <c r="D16" s="138">
        <f>'6. Req. recursos'!C82</f>
        <v>61</v>
      </c>
      <c r="E16" s="138">
        <f>COUNTIF('6. Req. recursos'!K15:K81,"Terminada")</f>
        <v>0</v>
      </c>
      <c r="F16" s="138">
        <f>COUNTIF('6. Req. recursos'!K15:K81,"Parcial")</f>
        <v>0</v>
      </c>
      <c r="G16" s="138">
        <f>COUNTIF('6. Req. recursos'!K15:K81,"Sin iniciar")</f>
        <v>62</v>
      </c>
      <c r="H16" s="139">
        <f>'6. Req. recursos'!$M$82</f>
        <v>0</v>
      </c>
      <c r="I16" s="140">
        <f t="shared" si="0"/>
        <v>100</v>
      </c>
      <c r="J16" s="49"/>
      <c r="K16" s="49"/>
      <c r="L16" s="49"/>
      <c r="M16" s="49"/>
      <c r="N16" s="49"/>
      <c r="O16" s="49"/>
      <c r="P16" s="49"/>
      <c r="Q16" s="49"/>
      <c r="R16" s="49"/>
      <c r="S16" s="49"/>
      <c r="T16" s="49"/>
      <c r="U16" s="49"/>
      <c r="V16" s="49"/>
      <c r="W16" s="49"/>
      <c r="X16" s="49"/>
      <c r="Y16" s="49"/>
      <c r="Z16" s="49"/>
    </row>
    <row r="17" spans="1:26" ht="29.25" customHeight="1" x14ac:dyDescent="0.25">
      <c r="A17" s="49"/>
      <c r="B17" s="137" t="s">
        <v>533</v>
      </c>
      <c r="C17" s="133"/>
      <c r="D17" s="138">
        <f>'7. Req. proceso'!C178</f>
        <v>142</v>
      </c>
      <c r="E17" s="138">
        <f>COUNTIF('7. Req. proceso'!K15:K177,"Terminada")</f>
        <v>0</v>
      </c>
      <c r="F17" s="138">
        <f>COUNTIF('7. Req. proceso'!K15:K177,"Parcial")</f>
        <v>0</v>
      </c>
      <c r="G17" s="138">
        <f>COUNTIF('7. Req. proceso'!K15:K177,"Sin iniciar")</f>
        <v>143</v>
      </c>
      <c r="H17" s="139">
        <f>'7. Req. proceso'!$M$178</f>
        <v>0</v>
      </c>
      <c r="I17" s="140">
        <f t="shared" si="0"/>
        <v>100</v>
      </c>
      <c r="J17" s="49"/>
      <c r="K17" s="49"/>
      <c r="L17" s="49"/>
      <c r="M17" s="49"/>
      <c r="N17" s="49"/>
      <c r="O17" s="49"/>
      <c r="P17" s="49"/>
      <c r="Q17" s="49"/>
      <c r="R17" s="49"/>
      <c r="S17" s="49"/>
      <c r="T17" s="49"/>
      <c r="U17" s="49"/>
      <c r="V17" s="49"/>
      <c r="W17" s="49"/>
      <c r="X17" s="49"/>
      <c r="Y17" s="49"/>
      <c r="Z17" s="49"/>
    </row>
    <row r="18" spans="1:26" ht="29.25" customHeight="1" x14ac:dyDescent="0.25">
      <c r="A18" s="49"/>
      <c r="B18" s="137" t="s">
        <v>534</v>
      </c>
      <c r="C18" s="133"/>
      <c r="D18" s="138">
        <f>'8. Req. SG'!C88</f>
        <v>59</v>
      </c>
      <c r="E18" s="138">
        <f>COUNTIF('8. Req. SG'!K22:K87,"Terminada")</f>
        <v>0</v>
      </c>
      <c r="F18" s="138">
        <f>COUNTIF('8. Req. SG'!K22:K87,"Parcial")</f>
        <v>0</v>
      </c>
      <c r="G18" s="138">
        <f>COUNTIF('8. Req. SG'!K22:K87,"Sin iniciar")</f>
        <v>59</v>
      </c>
      <c r="H18" s="139">
        <f>'8. Req. SG'!$M$88</f>
        <v>0</v>
      </c>
      <c r="I18" s="140">
        <f t="shared" si="0"/>
        <v>100</v>
      </c>
      <c r="J18" s="49"/>
      <c r="K18" s="49"/>
      <c r="L18" s="49"/>
      <c r="M18" s="49"/>
      <c r="N18" s="49"/>
      <c r="O18" s="49"/>
      <c r="P18" s="49"/>
      <c r="Q18" s="49"/>
      <c r="R18" s="49"/>
      <c r="S18" s="49"/>
      <c r="T18" s="49"/>
      <c r="U18" s="49"/>
      <c r="V18" s="49"/>
      <c r="W18" s="49"/>
      <c r="X18" s="49"/>
      <c r="Y18" s="49"/>
      <c r="Z18" s="49"/>
    </row>
    <row r="19" spans="1:26" ht="15.75" customHeight="1" x14ac:dyDescent="0.25">
      <c r="B19" s="141" t="s">
        <v>535</v>
      </c>
      <c r="C19" s="142"/>
      <c r="D19" s="143">
        <f t="shared" ref="D19:G19" si="1">SUM(D14:D18)</f>
        <v>285</v>
      </c>
      <c r="E19" s="143">
        <f t="shared" si="1"/>
        <v>2</v>
      </c>
      <c r="F19" s="143">
        <f t="shared" si="1"/>
        <v>0</v>
      </c>
      <c r="G19" s="143">
        <f t="shared" si="1"/>
        <v>285</v>
      </c>
      <c r="H19" s="145">
        <f t="shared" ref="H19:I19" si="2">AVERAGE(H14:H18)</f>
        <v>2.5</v>
      </c>
      <c r="I19" s="145">
        <f t="shared" si="2"/>
        <v>97.5</v>
      </c>
    </row>
    <row r="20" spans="1:26" ht="15.75" customHeight="1" x14ac:dyDescent="0.25">
      <c r="B20" s="144"/>
      <c r="C20" s="144"/>
      <c r="D20" s="144"/>
      <c r="E20" s="144"/>
      <c r="F20" s="144"/>
      <c r="G20" s="144"/>
      <c r="H20" s="144"/>
      <c r="I20" s="144"/>
    </row>
    <row r="21" spans="1:26" ht="15.75" customHeight="1" x14ac:dyDescent="0.2"/>
    <row r="22" spans="1:26" ht="15.75" customHeight="1" x14ac:dyDescent="0.2"/>
    <row r="23" spans="1:26" ht="15.75" customHeight="1" x14ac:dyDescent="0.2"/>
    <row r="24" spans="1:26" ht="15.75" customHeight="1" x14ac:dyDescent="0.2"/>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4">
    <mergeCell ref="B18:C18"/>
    <mergeCell ref="B19:C19"/>
    <mergeCell ref="D3:L5"/>
    <mergeCell ref="B8:E8"/>
    <mergeCell ref="F8:L8"/>
    <mergeCell ref="B9:E9"/>
    <mergeCell ref="F9:L9"/>
    <mergeCell ref="B10:E10"/>
    <mergeCell ref="F10:L10"/>
    <mergeCell ref="B13:C13"/>
    <mergeCell ref="B14:C14"/>
    <mergeCell ref="B15:C15"/>
    <mergeCell ref="B16:C16"/>
    <mergeCell ref="B17:C17"/>
  </mergeCell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4. Requisitos generales</vt:lpstr>
      <vt:lpstr>5. Req. estructura</vt:lpstr>
      <vt:lpstr>6. Req. recursos</vt:lpstr>
      <vt:lpstr>7. Req. proceso</vt:lpstr>
      <vt:lpstr>8. Req. SG</vt:lpstr>
      <vt:lpstr>Seguimiento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Rendon</dc:creator>
  <cp:lastModifiedBy>Diana Rendon</cp:lastModifiedBy>
  <dcterms:created xsi:type="dcterms:W3CDTF">2021-04-12T22:25:53Z</dcterms:created>
  <dcterms:modified xsi:type="dcterms:W3CDTF">2021-08-12T21:00:23Z</dcterms:modified>
</cp:coreProperties>
</file>