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9040" windowHeight="16440"/>
  </bookViews>
  <sheets>
    <sheet name="BOM Netherlands" sheetId="1" r:id="rId1"/>
    <sheet name="Blad1" sheetId="2" r:id="rId2"/>
  </sheets>
  <calcPr calcId="145621"/>
  <extLst>
    <ext uri="GoogleSheetsCustomDataVersion1">
      <go:sheetsCustomData xmlns:go="http://customooxmlschemas.google.com/" r:id="rId5" roundtripDataSignature="AMtx7miAY5exwdHOLclvm2OnxOyv7HIUrQ==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5" i="1"/>
  <c r="F6" i="1"/>
  <c r="F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2" i="1"/>
  <c r="F48" i="1" l="1"/>
  <c r="E23" i="1"/>
  <c r="E21" i="1"/>
  <c r="E20" i="1"/>
</calcChain>
</file>

<file path=xl/sharedStrings.xml><?xml version="1.0" encoding="utf-8"?>
<sst xmlns="http://schemas.openxmlformats.org/spreadsheetml/2006/main" count="164" uniqueCount="116">
  <si>
    <t>Type</t>
  </si>
  <si>
    <t>Item</t>
  </si>
  <si>
    <t>Qty.</t>
  </si>
  <si>
    <t>URL (Europe)</t>
  </si>
  <si>
    <t>Part/Assembly Number</t>
  </si>
  <si>
    <t>Notes</t>
  </si>
  <si>
    <t>SPR-V1 0000.02-A</t>
  </si>
  <si>
    <t>SPR-V1 3000.02-A</t>
  </si>
  <si>
    <t>Fastners</t>
  </si>
  <si>
    <t>M6 x 12mm Button Head Bolt</t>
  </si>
  <si>
    <t>https://www.fabory.com/en_NL/hexagon-socket-button-head-screw-iso-7380-1-steel-plain-010-9/p/07150?q=%3Arelevance%3AFA2500%3AM6%3AFA4990%3A12.0</t>
  </si>
  <si>
    <t>SPR-V1 10</t>
  </si>
  <si>
    <t>M6 Washer Large</t>
  </si>
  <si>
    <t>https://www.fabory.com/en_NL/plain-washer-type-ll-nf-e25-513-steel-plain/p/38073?q=%3Arelevance%3AFA5500%3ASteel%3AFA7500%3APlain</t>
  </si>
  <si>
    <t>SPR-V1 11</t>
  </si>
  <si>
    <t>M8 x 50 Countersunk Bolt</t>
  </si>
  <si>
    <t>https://www.fabory.com/en_NL/hexagon-socket-countersunk-head-screw-din-%e2%89%887991-steel-plain-08-8/p/07465?q=%3Arelevance%3AFA2500%3AM8%3AFA4990%3A50.0%3AFA5500%3ASteel</t>
  </si>
  <si>
    <t>SPR-V1 13</t>
  </si>
  <si>
    <t>M8 x 100 Hex Bolt</t>
  </si>
  <si>
    <t>https://www.fabory.com/en_NL/hexagon-head-screw-din-933-steel-plain-8-8-din-933/p/01010?q=%3A%3AFA4990%3A100.0%3A%3A%3AFA2500%3AM8%3A%3Arelevance</t>
  </si>
  <si>
    <t>SPR-V1 07</t>
  </si>
  <si>
    <t>M8 Nut</t>
  </si>
  <si>
    <t>https://www.fabory.com/en_NL/hexagon-nut-din-934-steel-plain-%7c10%7c/p/04120?q=%3Arelevance%3AFA5500%3ASteel</t>
  </si>
  <si>
    <t>SPR-V1 08</t>
  </si>
  <si>
    <t>M8 Washer</t>
  </si>
  <si>
    <t>https://www.fabory.com/en_NL/plain-washer-din-125-1a-steel-140hv-plain/p/38100?q=%3Arelevance%3AFA5500%3ASteel%3AFA7500%3APlain&amp;page=1</t>
  </si>
  <si>
    <t>SPR-V1 09</t>
  </si>
  <si>
    <t>M16x120 Hex Bolt</t>
  </si>
  <si>
    <t>https://www.fabory.com/en_NL/hexagon-head-bolt-mf-din-960-steel-plain-8-8-din-960/p/01060?q=%3Arelevance%3AFA2500%3AM16%3AFA5500%3ASteel&amp;page=0</t>
  </si>
  <si>
    <t>SPR-V1 04</t>
  </si>
  <si>
    <t>M16x140 Hex Bolt</t>
  </si>
  <si>
    <t>SPR-V1 03</t>
  </si>
  <si>
    <t>M16 Nut</t>
  </si>
  <si>
    <t>SPR-V1 05</t>
  </si>
  <si>
    <t>M16 Washer</t>
  </si>
  <si>
    <t>https://www.fabory.com/en_NL/plain-washer-type-l-nf-e25-513-steel-zinc-plated-yellow-passivated/p/38067?q=%3Arelevance%3AFA5500%3ASteel</t>
  </si>
  <si>
    <t>SPR-V1 06</t>
  </si>
  <si>
    <t>Electronics</t>
  </si>
  <si>
    <t>SPR-V1 2000.00-A, SPR-V1 3000.00-A, SPR-V1 5000.00-A</t>
  </si>
  <si>
    <t xml:space="preserve">300W 12x80mm Cartridge Heater </t>
  </si>
  <si>
    <t>SPR-V1 2100.00-A, SPR-V1 3000.00-A,</t>
  </si>
  <si>
    <t>https://www.ebay.com/itm/3-Way-57A-450V-Ceramic-Terminal-Block-Connector-Steatite-High-Temperature/302836663974</t>
  </si>
  <si>
    <t>SPR-V1 2100.00-A, SPR-V1 3000.00-A</t>
  </si>
  <si>
    <t>32A Male Plug</t>
  </si>
  <si>
    <t>https://www.hornbach.nl/shop/PCE-CEE-Fase-inverter-32A/828922/artikel.html</t>
  </si>
  <si>
    <t>SPR-V1 5000.00-A</t>
  </si>
  <si>
    <t>Emergency Stop</t>
  </si>
  <si>
    <t>https://www.distrelec.nl/en/emergency-stop-switch-1nc-ip20-connection-box-ip65-front-panel-idec-yw1b-v4e01r/p/30102672?track=true</t>
  </si>
  <si>
    <t>Fork Terminal Blue</t>
  </si>
  <si>
    <t>https://www.distrelec.nl/en/insulated-fork-terminal-blue-mm-pack-of-100-pieces-rnd-connect-rnd-465-00662/p/30110440?q=fork+terminal&amp;pos=2&amp;origPos=2&amp;origPageSize=10&amp;track=true</t>
  </si>
  <si>
    <t>Fork Terminal Red</t>
  </si>
  <si>
    <t>https://www.distrelec.nl/en/insulated-fork-terminal-red-mm-pack-of-100-pieces-rnd-connect-rnd-465-00660/p/30110438?q=fork+terminal&amp;pos=4&amp;origPos=4&amp;origPageSize=10&amp;track=true</t>
  </si>
  <si>
    <t>H07 5 Multi-core Cable (6mm)</t>
  </si>
  <si>
    <t>https://www.neopreen-kabel.nl/5-aderige-neopreenkabel/24-5-x-25-mm2-neopreenkabel-tm-99-meter.html#_qty-7</t>
  </si>
  <si>
    <t>SPR-V1 14</t>
  </si>
  <si>
    <t>Ring Terminal</t>
  </si>
  <si>
    <t>https://www.distrelec.nl/en/ring-cable-lug-yellow-mm-pvc-te-connectivity-160292/p/14820858?queryFromSuggest=true</t>
  </si>
  <si>
    <t>Rotary Switch</t>
  </si>
  <si>
    <t>Misc.</t>
  </si>
  <si>
    <t>8 Ton Long Ram Pin Mount Jack</t>
  </si>
  <si>
    <t>SPR-V1 01</t>
  </si>
  <si>
    <t>28mm Ram</t>
  </si>
  <si>
    <t>SPR-V1 2000.00-A, SPR-V1 3000.00-A</t>
  </si>
  <si>
    <t>Hose Clamp</t>
  </si>
  <si>
    <t>https://www.hornbach.nl/shop/ROTHEIGNER-Slangklem-60-165-mm-2-stuks/8218147/artikel.html</t>
  </si>
  <si>
    <t>SPR-V1 0000.00-A</t>
  </si>
  <si>
    <t>Hose Connector</t>
  </si>
  <si>
    <t>https://www.hornbach.nl/shop/ROTHEIGNER-Muuraansluitplaat-rond-kunststof-wit-150-mm/8610894/artikel.html</t>
  </si>
  <si>
    <t>SPR-V1 02</t>
  </si>
  <si>
    <t>Rock Wool</t>
  </si>
  <si>
    <t>https://www.gamma.nl/assortiment/rockwool-rocksono-solid-70-mm-3-6-m2-rd-1-90/p/B399898?gclid=Cj0KCQjwr-_tBRCMARIsAN413WTY7ahbvNEjFJGfTd7cANVeke0BsirzCbFJKaGPwQDWXKmEL3Swbx8aAm3XEALw_wcB&amp;gclsrc=aw.ds</t>
  </si>
  <si>
    <t>Spring</t>
  </si>
  <si>
    <t>SPR-V1 15</t>
  </si>
  <si>
    <t>R63-152</t>
  </si>
  <si>
    <t>Total:</t>
  </si>
  <si>
    <t>https://www.247tailorsteel.com/nl</t>
  </si>
  <si>
    <t>Price (incl VAT)</t>
  </si>
  <si>
    <t>cutted &amp; bended steelwork</t>
  </si>
  <si>
    <t>Aluminum beams and sheets</t>
  </si>
  <si>
    <t>Steel beams and sheets</t>
  </si>
  <si>
    <t>cutted plates &amp; blocks</t>
  </si>
  <si>
    <t>https://cmd-aluminium.nl/</t>
  </si>
  <si>
    <t>http://www.krimpkous.com/ptfe-teflon-hoge-temperatuur-transparant.html</t>
  </si>
  <si>
    <t>6.1mm PTFE Shrink Wrap</t>
  </si>
  <si>
    <t>3.8mm PTFE Shrink Wrap</t>
  </si>
  <si>
    <t>Digital PID Temperature Controller  +40A SSR</t>
  </si>
  <si>
    <t>https://www.aliexpress.com/snapshot/0.html?spm=a2g0s.9042647.6.10.538e4c4d6AqmdY&amp;orderId=3003039219903945&amp;productId=32867272365</t>
  </si>
  <si>
    <t>https://www.aliexpress.com/snapshot/0.html?spm=a2g0s.9042647.6.6.538e4c4d6AqmdY&amp;orderId=3003039219893945&amp;productId=32867438374</t>
  </si>
  <si>
    <t>https://www.aliexpress.com/snapshot/0.html?spm=a2g0s.9042647.6.2.538e4c4d6AqmdY&amp;orderId=3003039219883945&amp;productId=33050884754</t>
  </si>
  <si>
    <t>Thermocouple sensor</t>
  </si>
  <si>
    <t>https://nl.aliexpress.com/item/4000002195107.html?spm=a2g0z.12010615.8148356.4.57bd48e2Srgqxp</t>
  </si>
  <si>
    <t>https://www.technischeunie.nl/product/prd1898494180</t>
  </si>
  <si>
    <t>https://www.technischeunie.nl/product/prd1898494705</t>
  </si>
  <si>
    <t>heat resistant wire 2.5mm2 50m</t>
  </si>
  <si>
    <t>heat resistant wire 1.5mm2 50m</t>
  </si>
  <si>
    <t>KROONKLEM KERAMIEK 3P 10-16MM2</t>
  </si>
  <si>
    <t>https://www.technischeunie.nl/product/prd1896777695</t>
  </si>
  <si>
    <t>Ceramic connector 3p 1016mm2</t>
  </si>
  <si>
    <t>https://www.kippersrijssen.nl/werkplaatsinrichting/uitdeuksets/lange-cilinder-pneumatisch-8-ton</t>
  </si>
  <si>
    <t>https://www.distrelec.nl/nl/cable-gland-11-16mm-m25-rnd-components-rnd-465-00404/p/30096615?queryFromSuggest=true</t>
  </si>
  <si>
    <t>M25 Cable Gland brass</t>
  </si>
  <si>
    <t>M10 Cable Gland brass</t>
  </si>
  <si>
    <t>SSR-40DD incl heat element</t>
  </si>
  <si>
    <t>https://www.tevema.com/nl/hdr63-152</t>
  </si>
  <si>
    <t>Owatrol metal primer&amp;finish</t>
  </si>
  <si>
    <t>https://www.verfwebwinkel.nl/owatrol-olie.html?id=3489332&amp;quantity=1</t>
  </si>
  <si>
    <t>https://www.manutan.nl/nl/mnl/aluminiumtape-425-3m-a034131?gclid=CjwKCAjwyo36BRAXEiwA24CwGZ6wUP-L29FN4QQ84rsvNb-ttUMiJY12rQ6d-atr9oIgunfyD0G4ZBoChDAQAvD_BwE</t>
  </si>
  <si>
    <t>Aluminiumtape - 425 - 3M</t>
  </si>
  <si>
    <t xml:space="preserve">Wheels polyurethaan LK-ALTH 100K-1 </t>
  </si>
  <si>
    <t>https://www.blickle.nl/product/LK-ALTH-100K-1-265769</t>
  </si>
  <si>
    <t>https://www.bmtechniek.nl/</t>
  </si>
  <si>
    <t>11.9 machine Reamer</t>
  </si>
  <si>
    <t>https://www.vekto.nl/kwh-meter-3-fase-10-100a-mid-factureerbaar?gclid=CjwKCAjwyo36BRAXEiwA24CwGcWgBk5oBQcrb6-3r6IjJ7QJ5-MBSJa7nD33aZFl3K2xFc0AKtd_8BoCBP0QAvD_BwE</t>
  </si>
  <si>
    <t>kWh meter 3 fase 10/100A MID Factureerbaar</t>
  </si>
  <si>
    <t>Price total (inc VAT)</t>
  </si>
  <si>
    <t>https://nl.rs-online.com/web/p/non-fused-switch-disconnectors/6094269?cm_mmc=NL-PLA-DS3A-_-google-_-PLA_NL_NL_Automation_%26_Control_Gear_Whoop-_-(NL:Whoop!)+Non-Fused+Switch+Disconnectors-_-6094269&amp;matchtype=&amp;aud-827186183686:pla-338645430846&amp;gclid=CjwKCAjwqML6BRAHEiwAdquMnVB6DwO98TgCO740nJPKdHwY_tad5AQEZPMAQRGp17bjm06jsGSLPRoC-n0QAvD_BwE&amp;gclsrc=aw.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</si>
</sst>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.00"/>
    <numFmt numFmtId="165" formatCode="&quot;€&quot;#,##0"/>
  </numFmts>
  <fonts count="14">
    <font>
      <sz val="10"/>
      <color rgb="FF000000"/>
      <name val="Arial"/>
    </font>
    <font>
      <b/>
      <sz val="10"/>
      <color rgb="FFFFFFFF"/>
      <name val="Karla"/>
    </font>
    <font>
      <sz val="10"/>
      <color theme="1"/>
      <name val="Karla"/>
    </font>
    <font>
      <sz val="10"/>
      <color rgb="FF000000"/>
      <name val="Karla"/>
    </font>
    <font>
      <u/>
      <sz val="10"/>
      <color rgb="FF000000"/>
      <name val="Karla"/>
    </font>
    <font>
      <b/>
      <sz val="10"/>
      <color rgb="FFFFFFFF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name val="Karla"/>
    </font>
    <font>
      <u/>
      <sz val="10"/>
      <name val="Karla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4"/>
      <color rgb="FFFFFFFF"/>
      <name val="Karla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10" fillId="0" borderId="0" xfId="0" applyFont="1" applyAlignment="1"/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 wrapText="1"/>
    </xf>
    <xf numFmtId="0" fontId="11" fillId="0" borderId="0" xfId="0" applyFont="1" applyAlignment="1"/>
    <xf numFmtId="0" fontId="7" fillId="0" borderId="0" xfId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7" fillId="0" borderId="0" xfId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0" fontId="0" fillId="0" borderId="0" xfId="0" applyFont="1" applyFill="1" applyAlignment="1"/>
    <xf numFmtId="0" fontId="4" fillId="0" borderId="0" xfId="0" applyFont="1" applyFill="1"/>
    <xf numFmtId="0" fontId="12" fillId="0" borderId="0" xfId="1" applyFont="1" applyFill="1" applyAlignment="1"/>
    <xf numFmtId="0" fontId="7" fillId="0" borderId="0" xfId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wrapText="1"/>
    </xf>
    <xf numFmtId="0" fontId="10" fillId="0" borderId="0" xfId="0" applyFont="1" applyFill="1" applyAlignment="1"/>
    <xf numFmtId="0" fontId="8" fillId="0" borderId="0" xfId="0" applyFont="1" applyAlignment="1">
      <alignment vertical="center" wrapText="1"/>
    </xf>
    <xf numFmtId="164" fontId="13" fillId="2" borderId="1" xfId="0" applyNumberFormat="1" applyFont="1" applyFill="1" applyBorder="1"/>
    <xf numFmtId="0" fontId="13" fillId="2" borderId="1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iexpress.com/snapshot/0.html?spm=a2g0s.9042647.6.6.538e4c4d6AqmdY&amp;orderId=3003039219893945&amp;productId=32867438374" TargetMode="External"/><Relationship Id="rId13" Type="http://schemas.openxmlformats.org/officeDocument/2006/relationships/hyperlink" Target="https://www.ebay.com/itm/3-Way-57A-450V-Ceramic-Terminal-Block-Connector-Steatite-High-Temperature/302836663974" TargetMode="External"/><Relationship Id="rId18" Type="http://schemas.openxmlformats.org/officeDocument/2006/relationships/hyperlink" Target="https://www.verfwebwinkel.nl/owatrol-olie.html?id=3489332&amp;quantity=1" TargetMode="External"/><Relationship Id="rId3" Type="http://schemas.openxmlformats.org/officeDocument/2006/relationships/hyperlink" Target="https://cmd-aluminium.nl/" TargetMode="External"/><Relationship Id="rId21" Type="http://schemas.openxmlformats.org/officeDocument/2006/relationships/hyperlink" Target="https://www.bmtechniek.nl/" TargetMode="External"/><Relationship Id="rId7" Type="http://schemas.openxmlformats.org/officeDocument/2006/relationships/hyperlink" Target="https://www.aliexpress.com/snapshot/0.html?spm=a2g0s.9042647.6.10.538e4c4d6AqmdY&amp;orderId=3003039219903945&amp;productId=32867272365" TargetMode="External"/><Relationship Id="rId12" Type="http://schemas.openxmlformats.org/officeDocument/2006/relationships/hyperlink" Target="https://www.technischeunie.nl/product/prd1898494705" TargetMode="External"/><Relationship Id="rId17" Type="http://schemas.openxmlformats.org/officeDocument/2006/relationships/hyperlink" Target="https://www.tevema.com/nl/hdr63-152" TargetMode="External"/><Relationship Id="rId2" Type="http://schemas.openxmlformats.org/officeDocument/2006/relationships/hyperlink" Target="https://www.247tailorsteel.com/nl" TargetMode="External"/><Relationship Id="rId16" Type="http://schemas.openxmlformats.org/officeDocument/2006/relationships/hyperlink" Target="https://www.distrelec.nl/nl/cable-gland-11-16mm-m25-rnd-components-rnd-465-00404/p/30096615?queryFromSuggest=true" TargetMode="External"/><Relationship Id="rId20" Type="http://schemas.openxmlformats.org/officeDocument/2006/relationships/hyperlink" Target="https://www.blickle.nl/product/LK-ALTH-100K-1-265769" TargetMode="External"/><Relationship Id="rId1" Type="http://schemas.openxmlformats.org/officeDocument/2006/relationships/hyperlink" Target="https://www.hornbach.nl/shop/PCE-CEE-Fase-inverter-32A/828922/artikel.html" TargetMode="External"/><Relationship Id="rId6" Type="http://schemas.openxmlformats.org/officeDocument/2006/relationships/hyperlink" Target="https://www.aliexpress.com/snapshot/0.html?spm=a2g0s.9042647.6.6.538e4c4d6AqmdY&amp;orderId=3003039219893945&amp;productId=32867438374" TargetMode="External"/><Relationship Id="rId11" Type="http://schemas.openxmlformats.org/officeDocument/2006/relationships/hyperlink" Target="https://www.technischeunie.nl/product/prd1898494180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krimpkous.com/ptfe-teflon-hoge-temperatuur-transparant.html" TargetMode="External"/><Relationship Id="rId15" Type="http://schemas.openxmlformats.org/officeDocument/2006/relationships/hyperlink" Target="https://www.kippersrijssen.nl/werkplaatsinrichting/uitdeuksets/lange-cilinder-pneumatisch-8-ton" TargetMode="External"/><Relationship Id="rId23" Type="http://schemas.openxmlformats.org/officeDocument/2006/relationships/hyperlink" Target="https://www.distrelec.nl/nl/cable-gland-11-16mm-m25-rnd-components-rnd-465-00404/p/30096615?queryFromSuggest=true" TargetMode="External"/><Relationship Id="rId10" Type="http://schemas.openxmlformats.org/officeDocument/2006/relationships/hyperlink" Target="https://nl.aliexpress.com/item/4000002195107.html?spm=a2g0z.12010615.8148356.4.57bd48e2Srgqxp" TargetMode="External"/><Relationship Id="rId19" Type="http://schemas.openxmlformats.org/officeDocument/2006/relationships/hyperlink" Target="https://www.manutan.nl/nl/mnl/aluminiumtape-425-3m-a034131?gclid=CjwKCAjwyo36BRAXEiwA24CwGZ6wUP-L29FN4QQ84rsvNb-ttUMiJY12rQ6d-atr9oIgunfyD0G4ZBoChDAQAvD_BwE" TargetMode="External"/><Relationship Id="rId4" Type="http://schemas.openxmlformats.org/officeDocument/2006/relationships/hyperlink" Target="http://www.krimpkous.com/ptfe-teflon-hoge-temperatuur-transparant.html" TargetMode="External"/><Relationship Id="rId9" Type="http://schemas.openxmlformats.org/officeDocument/2006/relationships/hyperlink" Target="https://www.aliexpress.com/snapshot/0.html?spm=a2g0s.9042647.6.2.538e4c4d6AqmdY&amp;orderId=3003039219883945&amp;productId=33050884754" TargetMode="External"/><Relationship Id="rId14" Type="http://schemas.openxmlformats.org/officeDocument/2006/relationships/hyperlink" Target="https://www.technischeunie.nl/product/prd1896777695" TargetMode="External"/><Relationship Id="rId22" Type="http://schemas.openxmlformats.org/officeDocument/2006/relationships/hyperlink" Target="https://www.vekto.nl/kwh-meter-3-fase-10-100a-mid-factureerbaar?gclid=CjwKCAjwyo36BRAXEiwA24CwGcWgBk5oBQcrb6-3r6IjJ7QJ5-MBSJa7nD33aZFl3K2xFc0AKtd_8BoCBP0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tabSelected="1" topLeftCell="B1" zoomScale="70" zoomScaleNormal="70" workbookViewId="0">
      <selection activeCell="G13" sqref="G13"/>
    </sheetView>
  </sheetViews>
  <sheetFormatPr defaultColWidth="14.42578125" defaultRowHeight="15" customHeight="1"/>
  <cols>
    <col min="1" max="1" width="28.7109375" customWidth="1"/>
    <col min="2" max="2" width="43" customWidth="1"/>
    <col min="3" max="3" width="7.28515625" customWidth="1"/>
    <col min="4" max="4" width="161.140625" customWidth="1"/>
    <col min="5" max="5" width="17.140625" customWidth="1"/>
    <col min="6" max="6" width="26.140625" customWidth="1"/>
    <col min="7" max="7" width="57.28515625" customWidth="1"/>
    <col min="8" max="8" width="70.7109375" customWidth="1"/>
  </cols>
  <sheetData>
    <row r="1" spans="1:8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76</v>
      </c>
      <c r="F1" s="1" t="s">
        <v>114</v>
      </c>
      <c r="G1" s="2" t="s">
        <v>4</v>
      </c>
      <c r="H1" s="1" t="s">
        <v>5</v>
      </c>
    </row>
    <row r="2" spans="1:8" s="21" customFormat="1" ht="15.75" customHeight="1">
      <c r="A2" s="16" t="s">
        <v>79</v>
      </c>
      <c r="B2" s="16" t="s">
        <v>77</v>
      </c>
      <c r="C2" s="17">
        <v>1</v>
      </c>
      <c r="D2" s="25" t="s">
        <v>75</v>
      </c>
      <c r="E2" s="19">
        <v>1465</v>
      </c>
      <c r="F2" s="19">
        <f>SUM(E2)*C2</f>
        <v>1465</v>
      </c>
      <c r="G2" s="20"/>
      <c r="H2" s="16"/>
    </row>
    <row r="3" spans="1:8" s="21" customFormat="1" ht="15.75" customHeight="1">
      <c r="A3" s="16" t="s">
        <v>78</v>
      </c>
      <c r="B3" s="16" t="s">
        <v>80</v>
      </c>
      <c r="C3" s="17">
        <v>1</v>
      </c>
      <c r="D3" s="25" t="s">
        <v>81</v>
      </c>
      <c r="E3" s="22">
        <v>2882</v>
      </c>
      <c r="F3" s="19">
        <f t="shared" ref="F3:F45" si="0">SUM(E3)*C3</f>
        <v>2882</v>
      </c>
      <c r="G3" s="23" t="s">
        <v>7</v>
      </c>
      <c r="H3" s="16"/>
    </row>
    <row r="4" spans="1:8" s="21" customFormat="1" ht="15.75" customHeight="1">
      <c r="A4" s="16"/>
      <c r="B4" s="16"/>
      <c r="C4" s="17"/>
      <c r="D4" s="18"/>
      <c r="E4" s="22"/>
      <c r="F4" s="19"/>
      <c r="G4" s="23"/>
      <c r="H4" s="16"/>
    </row>
    <row r="5" spans="1:8" ht="15.75" customHeight="1">
      <c r="A5" s="3" t="s">
        <v>8</v>
      </c>
      <c r="B5" s="4" t="s">
        <v>9</v>
      </c>
      <c r="C5" s="5">
        <v>28</v>
      </c>
      <c r="D5" s="6" t="s">
        <v>10</v>
      </c>
      <c r="E5" s="7">
        <v>1.7</v>
      </c>
      <c r="F5" s="19">
        <f t="shared" ref="F5:F14" si="1">SUM(E5)</f>
        <v>1.7</v>
      </c>
      <c r="G5" s="8" t="s">
        <v>11</v>
      </c>
      <c r="H5" s="3"/>
    </row>
    <row r="6" spans="1:8" ht="15.75" customHeight="1">
      <c r="A6" s="3" t="s">
        <v>8</v>
      </c>
      <c r="B6" s="4" t="s">
        <v>12</v>
      </c>
      <c r="C6" s="5">
        <v>28</v>
      </c>
      <c r="D6" s="6" t="s">
        <v>13</v>
      </c>
      <c r="E6" s="7">
        <v>0.86</v>
      </c>
      <c r="F6" s="19">
        <f t="shared" si="1"/>
        <v>0.86</v>
      </c>
      <c r="G6" s="8" t="s">
        <v>14</v>
      </c>
      <c r="H6" s="3"/>
    </row>
    <row r="7" spans="1:8" ht="15.75" customHeight="1">
      <c r="A7" s="3" t="s">
        <v>8</v>
      </c>
      <c r="B7" s="4" t="s">
        <v>15</v>
      </c>
      <c r="C7" s="5">
        <v>128</v>
      </c>
      <c r="D7" s="6" t="s">
        <v>16</v>
      </c>
      <c r="E7" s="7">
        <v>31.848199999999999</v>
      </c>
      <c r="F7" s="19">
        <f t="shared" si="1"/>
        <v>31.848199999999999</v>
      </c>
      <c r="G7" s="8" t="s">
        <v>17</v>
      </c>
      <c r="H7" s="3"/>
    </row>
    <row r="8" spans="1:8" ht="15.75" customHeight="1">
      <c r="A8" s="3" t="s">
        <v>8</v>
      </c>
      <c r="B8" s="4" t="s">
        <v>18</v>
      </c>
      <c r="C8" s="5">
        <v>26</v>
      </c>
      <c r="D8" s="6" t="s">
        <v>19</v>
      </c>
      <c r="E8" s="7">
        <v>6.61</v>
      </c>
      <c r="F8" s="19">
        <f t="shared" si="1"/>
        <v>6.61</v>
      </c>
      <c r="G8" s="8" t="s">
        <v>20</v>
      </c>
      <c r="H8" s="3"/>
    </row>
    <row r="9" spans="1:8" ht="15.75" customHeight="1">
      <c r="A9" s="3" t="s">
        <v>8</v>
      </c>
      <c r="B9" s="4" t="s">
        <v>21</v>
      </c>
      <c r="C9" s="5">
        <v>152</v>
      </c>
      <c r="D9" s="6" t="s">
        <v>22</v>
      </c>
      <c r="E9" s="7">
        <v>13.17</v>
      </c>
      <c r="F9" s="19">
        <f t="shared" si="1"/>
        <v>13.17</v>
      </c>
      <c r="G9" s="8" t="s">
        <v>23</v>
      </c>
      <c r="H9" s="3"/>
    </row>
    <row r="10" spans="1:8" ht="15.75" customHeight="1">
      <c r="A10" s="3" t="s">
        <v>8</v>
      </c>
      <c r="B10" s="4" t="s">
        <v>24</v>
      </c>
      <c r="C10" s="5">
        <v>122</v>
      </c>
      <c r="D10" s="6" t="s">
        <v>25</v>
      </c>
      <c r="E10" s="7">
        <v>1.48</v>
      </c>
      <c r="F10" s="19">
        <f t="shared" si="1"/>
        <v>1.48</v>
      </c>
      <c r="G10" s="8" t="s">
        <v>26</v>
      </c>
      <c r="H10" s="3"/>
    </row>
    <row r="11" spans="1:8" ht="15.75" customHeight="1">
      <c r="A11" s="3" t="s">
        <v>8</v>
      </c>
      <c r="B11" s="4" t="s">
        <v>27</v>
      </c>
      <c r="C11" s="5">
        <v>3</v>
      </c>
      <c r="D11" s="6" t="s">
        <v>28</v>
      </c>
      <c r="E11" s="9">
        <v>6.3</v>
      </c>
      <c r="F11" s="19">
        <f t="shared" si="1"/>
        <v>6.3</v>
      </c>
      <c r="G11" s="10" t="s">
        <v>29</v>
      </c>
      <c r="H11" s="3"/>
    </row>
    <row r="12" spans="1:8" ht="15.75" customHeight="1">
      <c r="A12" s="3" t="s">
        <v>8</v>
      </c>
      <c r="B12" s="4" t="s">
        <v>30</v>
      </c>
      <c r="C12" s="5">
        <v>6</v>
      </c>
      <c r="D12" s="6" t="s">
        <v>28</v>
      </c>
      <c r="E12" s="9">
        <v>14.64</v>
      </c>
      <c r="F12" s="19">
        <f t="shared" si="1"/>
        <v>14.64</v>
      </c>
      <c r="G12" s="10" t="s">
        <v>31</v>
      </c>
      <c r="H12" s="3"/>
    </row>
    <row r="13" spans="1:8" ht="15.75" customHeight="1">
      <c r="A13" s="3" t="s">
        <v>8</v>
      </c>
      <c r="B13" s="4" t="s">
        <v>32</v>
      </c>
      <c r="C13" s="5">
        <v>16</v>
      </c>
      <c r="D13" s="6" t="s">
        <v>22</v>
      </c>
      <c r="E13" s="9">
        <v>4.6399999999999997</v>
      </c>
      <c r="F13" s="19">
        <f t="shared" si="1"/>
        <v>4.6399999999999997</v>
      </c>
      <c r="G13" s="10" t="s">
        <v>33</v>
      </c>
      <c r="H13" s="3"/>
    </row>
    <row r="14" spans="1:8" ht="15.75" customHeight="1">
      <c r="A14" s="3" t="s">
        <v>8</v>
      </c>
      <c r="B14" s="4" t="s">
        <v>34</v>
      </c>
      <c r="C14" s="5">
        <v>12</v>
      </c>
      <c r="D14" s="6" t="s">
        <v>35</v>
      </c>
      <c r="E14" s="9">
        <v>2.2799999999999998</v>
      </c>
      <c r="F14" s="19">
        <f t="shared" si="1"/>
        <v>2.2799999999999998</v>
      </c>
      <c r="G14" s="10" t="s">
        <v>36</v>
      </c>
      <c r="H14" s="3"/>
    </row>
    <row r="15" spans="1:8" ht="15.75" customHeight="1">
      <c r="A15" s="3"/>
      <c r="B15" s="4"/>
      <c r="C15" s="5"/>
      <c r="D15" s="6"/>
      <c r="E15" s="9"/>
      <c r="F15" s="19"/>
      <c r="G15" s="10"/>
      <c r="H15" s="3"/>
    </row>
    <row r="16" spans="1:8" s="31" customFormat="1" ht="15.75" customHeight="1">
      <c r="A16" s="26" t="s">
        <v>37</v>
      </c>
      <c r="B16" s="26" t="s">
        <v>84</v>
      </c>
      <c r="C16" s="27">
        <v>3.6</v>
      </c>
      <c r="D16" s="28" t="s">
        <v>82</v>
      </c>
      <c r="E16" s="29">
        <v>9.8000000000000007</v>
      </c>
      <c r="F16" s="19">
        <f t="shared" si="0"/>
        <v>35.28</v>
      </c>
      <c r="G16" s="30" t="s">
        <v>38</v>
      </c>
      <c r="H16" s="26"/>
    </row>
    <row r="17" spans="1:8" s="31" customFormat="1" ht="15.75" customHeight="1">
      <c r="A17" s="26" t="s">
        <v>37</v>
      </c>
      <c r="B17" s="26" t="s">
        <v>83</v>
      </c>
      <c r="C17" s="27">
        <v>3.6</v>
      </c>
      <c r="D17" s="28" t="s">
        <v>82</v>
      </c>
      <c r="E17" s="29">
        <v>14.3</v>
      </c>
      <c r="F17" s="19">
        <f t="shared" si="0"/>
        <v>51.480000000000004</v>
      </c>
      <c r="G17" s="30" t="s">
        <v>38</v>
      </c>
      <c r="H17" s="26"/>
    </row>
    <row r="18" spans="1:8" s="31" customFormat="1" ht="15.75" customHeight="1">
      <c r="A18" s="26" t="s">
        <v>37</v>
      </c>
      <c r="B18" s="24" t="s">
        <v>95</v>
      </c>
      <c r="C18" s="27">
        <v>8</v>
      </c>
      <c r="D18" s="34" t="s">
        <v>41</v>
      </c>
      <c r="E18" s="29">
        <v>25.86</v>
      </c>
      <c r="F18" s="19">
        <f t="shared" si="0"/>
        <v>206.88</v>
      </c>
      <c r="G18" s="30" t="s">
        <v>42</v>
      </c>
      <c r="H18" s="26"/>
    </row>
    <row r="19" spans="1:8" s="31" customFormat="1" ht="15.75" customHeight="1">
      <c r="A19" s="26" t="s">
        <v>37</v>
      </c>
      <c r="B19" s="26" t="s">
        <v>93</v>
      </c>
      <c r="C19" s="27">
        <v>1</v>
      </c>
      <c r="D19" s="28" t="s">
        <v>91</v>
      </c>
      <c r="E19" s="29">
        <v>209.14</v>
      </c>
      <c r="F19" s="19">
        <f t="shared" si="0"/>
        <v>209.14</v>
      </c>
      <c r="G19" s="30"/>
      <c r="H19" s="26"/>
    </row>
    <row r="20" spans="1:8" s="31" customFormat="1" ht="15.75" customHeight="1">
      <c r="A20" s="26" t="s">
        <v>37</v>
      </c>
      <c r="B20" s="26" t="s">
        <v>94</v>
      </c>
      <c r="C20" s="27">
        <v>1</v>
      </c>
      <c r="D20" s="28" t="s">
        <v>92</v>
      </c>
      <c r="E20" s="29">
        <f>SUM(142.38*2)</f>
        <v>284.76</v>
      </c>
      <c r="F20" s="19">
        <f t="shared" si="0"/>
        <v>284.76</v>
      </c>
      <c r="G20" s="30"/>
      <c r="H20" s="26"/>
    </row>
    <row r="21" spans="1:8" s="31" customFormat="1" ht="15.75" customHeight="1">
      <c r="A21" s="26" t="s">
        <v>37</v>
      </c>
      <c r="B21" s="26" t="s">
        <v>89</v>
      </c>
      <c r="C21" s="27">
        <v>2</v>
      </c>
      <c r="D21" s="28" t="s">
        <v>88</v>
      </c>
      <c r="E21" s="29">
        <f>SUM(1.66*2)</f>
        <v>3.32</v>
      </c>
      <c r="F21" s="19">
        <f t="shared" si="0"/>
        <v>6.64</v>
      </c>
      <c r="G21" s="30"/>
      <c r="H21" s="26"/>
    </row>
    <row r="22" spans="1:8" s="31" customFormat="1" ht="15.75" customHeight="1">
      <c r="A22" s="26" t="s">
        <v>37</v>
      </c>
      <c r="B22" s="26" t="s">
        <v>39</v>
      </c>
      <c r="C22" s="27">
        <v>49</v>
      </c>
      <c r="D22" s="28" t="s">
        <v>86</v>
      </c>
      <c r="E22" s="29">
        <v>5.3</v>
      </c>
      <c r="F22" s="19">
        <f t="shared" si="0"/>
        <v>259.7</v>
      </c>
      <c r="G22" s="30" t="s">
        <v>40</v>
      </c>
      <c r="H22" s="26"/>
    </row>
    <row r="23" spans="1:8" s="31" customFormat="1" ht="15.75" customHeight="1">
      <c r="A23" s="26" t="s">
        <v>37</v>
      </c>
      <c r="B23" s="33" t="s">
        <v>85</v>
      </c>
      <c r="C23" s="27">
        <v>2</v>
      </c>
      <c r="D23" s="28" t="s">
        <v>87</v>
      </c>
      <c r="E23" s="29">
        <f>SUM(12.91*2)</f>
        <v>25.82</v>
      </c>
      <c r="F23" s="19">
        <f t="shared" si="0"/>
        <v>51.64</v>
      </c>
      <c r="G23" s="30"/>
      <c r="H23" s="26"/>
    </row>
    <row r="24" spans="1:8" s="31" customFormat="1" ht="15.75" customHeight="1">
      <c r="A24" s="26" t="s">
        <v>37</v>
      </c>
      <c r="B24" s="33" t="s">
        <v>102</v>
      </c>
      <c r="C24" s="27">
        <v>4</v>
      </c>
      <c r="D24" s="28" t="s">
        <v>90</v>
      </c>
      <c r="E24" s="29">
        <v>8.19</v>
      </c>
      <c r="F24" s="19">
        <f t="shared" si="0"/>
        <v>32.76</v>
      </c>
      <c r="G24" s="30"/>
      <c r="H24" s="26"/>
    </row>
    <row r="25" spans="1:8" s="31" customFormat="1" ht="15.75" customHeight="1">
      <c r="A25" s="26" t="s">
        <v>37</v>
      </c>
      <c r="B25" s="33" t="s">
        <v>97</v>
      </c>
      <c r="C25" s="27">
        <v>8</v>
      </c>
      <c r="D25" s="25" t="s">
        <v>96</v>
      </c>
      <c r="E25" s="29">
        <v>5</v>
      </c>
      <c r="F25" s="19">
        <f t="shared" si="0"/>
        <v>40</v>
      </c>
      <c r="G25" s="30"/>
      <c r="H25" s="26"/>
    </row>
    <row r="26" spans="1:8" s="31" customFormat="1" ht="15.75" customHeight="1">
      <c r="A26" s="26" t="s">
        <v>37</v>
      </c>
      <c r="B26" s="26" t="s">
        <v>43</v>
      </c>
      <c r="C26" s="27">
        <v>1</v>
      </c>
      <c r="D26" s="34" t="s">
        <v>44</v>
      </c>
      <c r="E26" s="29">
        <v>12.5</v>
      </c>
      <c r="F26" s="19">
        <f t="shared" si="0"/>
        <v>12.5</v>
      </c>
      <c r="G26" s="30" t="s">
        <v>45</v>
      </c>
      <c r="H26" s="26"/>
    </row>
    <row r="27" spans="1:8" s="31" customFormat="1" ht="15.75" customHeight="1">
      <c r="A27" s="26" t="s">
        <v>37</v>
      </c>
      <c r="B27" s="26" t="s">
        <v>46</v>
      </c>
      <c r="C27" s="27">
        <v>1</v>
      </c>
      <c r="D27" s="32" t="s">
        <v>47</v>
      </c>
      <c r="E27" s="29">
        <v>9.25</v>
      </c>
      <c r="F27" s="19">
        <f t="shared" si="0"/>
        <v>9.25</v>
      </c>
      <c r="G27" s="30" t="s">
        <v>45</v>
      </c>
      <c r="H27" s="26"/>
    </row>
    <row r="28" spans="1:8" s="31" customFormat="1" ht="15.75" customHeight="1">
      <c r="A28" s="26" t="s">
        <v>37</v>
      </c>
      <c r="B28" s="26" t="s">
        <v>48</v>
      </c>
      <c r="C28" s="27">
        <v>1</v>
      </c>
      <c r="D28" s="32" t="s">
        <v>49</v>
      </c>
      <c r="E28" s="29">
        <v>3.83</v>
      </c>
      <c r="F28" s="19">
        <f t="shared" si="0"/>
        <v>3.83</v>
      </c>
      <c r="G28" s="30" t="s">
        <v>45</v>
      </c>
      <c r="H28" s="26"/>
    </row>
    <row r="29" spans="1:8" s="31" customFormat="1" ht="15.75" customHeight="1">
      <c r="A29" s="26" t="s">
        <v>37</v>
      </c>
      <c r="B29" s="26" t="s">
        <v>50</v>
      </c>
      <c r="C29" s="27">
        <v>1</v>
      </c>
      <c r="D29" s="32" t="s">
        <v>51</v>
      </c>
      <c r="E29" s="29">
        <v>4.21</v>
      </c>
      <c r="F29" s="19">
        <f t="shared" si="0"/>
        <v>4.21</v>
      </c>
      <c r="G29" s="30" t="s">
        <v>45</v>
      </c>
      <c r="H29" s="26"/>
    </row>
    <row r="30" spans="1:8" s="31" customFormat="1" ht="15.75" customHeight="1">
      <c r="A30" s="26" t="s">
        <v>37</v>
      </c>
      <c r="B30" s="26" t="s">
        <v>52</v>
      </c>
      <c r="C30" s="27">
        <v>1</v>
      </c>
      <c r="D30" s="32" t="s">
        <v>53</v>
      </c>
      <c r="E30" s="29">
        <v>56.27</v>
      </c>
      <c r="F30" s="19">
        <f t="shared" si="0"/>
        <v>56.27</v>
      </c>
      <c r="G30" s="30" t="s">
        <v>45</v>
      </c>
      <c r="H30" s="26"/>
    </row>
    <row r="31" spans="1:8" s="31" customFormat="1" ht="15.75" customHeight="1">
      <c r="A31" s="26" t="s">
        <v>37</v>
      </c>
      <c r="B31" s="26" t="s">
        <v>101</v>
      </c>
      <c r="C31" s="27">
        <v>2</v>
      </c>
      <c r="D31" s="25" t="s">
        <v>99</v>
      </c>
      <c r="E31" s="29">
        <v>2.6</v>
      </c>
      <c r="F31" s="19">
        <f t="shared" si="0"/>
        <v>5.2</v>
      </c>
      <c r="G31" s="30" t="s">
        <v>54</v>
      </c>
      <c r="H31" s="26"/>
    </row>
    <row r="32" spans="1:8" s="31" customFormat="1" ht="15.75" customHeight="1">
      <c r="A32" s="26" t="s">
        <v>37</v>
      </c>
      <c r="B32" s="26" t="s">
        <v>100</v>
      </c>
      <c r="C32" s="27">
        <v>4</v>
      </c>
      <c r="D32" s="25" t="s">
        <v>99</v>
      </c>
      <c r="E32" s="29">
        <v>5.84</v>
      </c>
      <c r="F32" s="19">
        <f t="shared" si="0"/>
        <v>23.36</v>
      </c>
      <c r="G32" s="30" t="s">
        <v>38</v>
      </c>
      <c r="H32" s="26"/>
    </row>
    <row r="33" spans="1:26" s="44" customFormat="1" ht="15.75" customHeight="1">
      <c r="A33" s="39" t="s">
        <v>37</v>
      </c>
      <c r="B33" s="39" t="s">
        <v>55</v>
      </c>
      <c r="C33" s="40">
        <v>1</v>
      </c>
      <c r="D33" s="41" t="s">
        <v>56</v>
      </c>
      <c r="E33" s="42">
        <v>1.98</v>
      </c>
      <c r="F33" s="19">
        <f t="shared" si="0"/>
        <v>1.98</v>
      </c>
      <c r="G33" s="43" t="s">
        <v>38</v>
      </c>
      <c r="H33" s="39"/>
    </row>
    <row r="34" spans="1:26" s="31" customFormat="1" ht="15.75" customHeight="1">
      <c r="A34" s="26" t="s">
        <v>37</v>
      </c>
      <c r="B34" s="26" t="s">
        <v>57</v>
      </c>
      <c r="C34" s="27">
        <v>1</v>
      </c>
      <c r="D34" s="32" t="s">
        <v>115</v>
      </c>
      <c r="E34" s="29">
        <v>33.36</v>
      </c>
      <c r="F34" s="19">
        <f t="shared" si="0"/>
        <v>33.36</v>
      </c>
      <c r="G34" s="30" t="s">
        <v>45</v>
      </c>
      <c r="H34" s="26"/>
    </row>
    <row r="35" spans="1:26" s="31" customFormat="1" ht="15.75" customHeight="1">
      <c r="A35" s="26" t="s">
        <v>37</v>
      </c>
      <c r="B35" s="45" t="s">
        <v>113</v>
      </c>
      <c r="C35" s="27">
        <v>1</v>
      </c>
      <c r="D35" s="25" t="s">
        <v>112</v>
      </c>
      <c r="E35" s="29">
        <v>78.650000000000006</v>
      </c>
      <c r="F35" s="19">
        <f t="shared" si="0"/>
        <v>78.650000000000006</v>
      </c>
      <c r="G35" s="30"/>
      <c r="H35" s="26"/>
    </row>
    <row r="36" spans="1:26" s="31" customFormat="1" ht="15.75" customHeight="1">
      <c r="A36" s="26"/>
      <c r="B36" s="26"/>
      <c r="C36" s="27"/>
      <c r="D36" s="32"/>
      <c r="E36" s="29"/>
      <c r="F36" s="19"/>
      <c r="G36" s="30"/>
      <c r="H36" s="26"/>
    </row>
    <row r="37" spans="1:26" s="31" customFormat="1" ht="15.75" customHeight="1">
      <c r="A37" s="26" t="s">
        <v>58</v>
      </c>
      <c r="B37" s="26" t="s">
        <v>111</v>
      </c>
      <c r="C37" s="27">
        <v>1</v>
      </c>
      <c r="D37" s="25" t="s">
        <v>110</v>
      </c>
      <c r="E37" s="29">
        <v>70</v>
      </c>
      <c r="F37" s="19">
        <f t="shared" si="0"/>
        <v>70</v>
      </c>
      <c r="G37" s="30"/>
      <c r="H37" s="26"/>
    </row>
    <row r="38" spans="1:26" s="31" customFormat="1" ht="15.75" customHeight="1">
      <c r="A38" s="26" t="s">
        <v>58</v>
      </c>
      <c r="B38" s="35" t="s">
        <v>59</v>
      </c>
      <c r="C38" s="36">
        <v>1</v>
      </c>
      <c r="D38" s="25" t="s">
        <v>98</v>
      </c>
      <c r="E38" s="37">
        <v>96.8</v>
      </c>
      <c r="F38" s="19">
        <f t="shared" si="0"/>
        <v>96.8</v>
      </c>
      <c r="G38" s="38" t="s">
        <v>60</v>
      </c>
      <c r="H38" s="35" t="s">
        <v>61</v>
      </c>
    </row>
    <row r="39" spans="1:26" s="31" customFormat="1" ht="15.75" customHeight="1">
      <c r="A39" s="26" t="s">
        <v>58</v>
      </c>
      <c r="B39" s="35" t="s">
        <v>104</v>
      </c>
      <c r="C39" s="36">
        <v>1</v>
      </c>
      <c r="D39" s="25" t="s">
        <v>105</v>
      </c>
      <c r="E39" s="29">
        <v>26.45</v>
      </c>
      <c r="F39" s="19">
        <f t="shared" si="0"/>
        <v>26.45</v>
      </c>
      <c r="G39" s="30"/>
      <c r="H39" s="26"/>
    </row>
    <row r="40" spans="1:26" s="31" customFormat="1" ht="15.75" customHeight="1">
      <c r="A40" s="26" t="s">
        <v>58</v>
      </c>
      <c r="B40" s="45" t="s">
        <v>107</v>
      </c>
      <c r="C40" s="36">
        <v>1</v>
      </c>
      <c r="D40" s="25" t="s">
        <v>106</v>
      </c>
      <c r="E40" s="29">
        <v>28.75</v>
      </c>
      <c r="F40" s="19">
        <f t="shared" si="0"/>
        <v>28.75</v>
      </c>
      <c r="G40" s="30" t="s">
        <v>6</v>
      </c>
      <c r="H40" s="26"/>
    </row>
    <row r="41" spans="1:26" s="31" customFormat="1" ht="15.75" customHeight="1">
      <c r="A41" s="26" t="s">
        <v>58</v>
      </c>
      <c r="B41" s="35" t="s">
        <v>108</v>
      </c>
      <c r="C41" s="36">
        <v>4</v>
      </c>
      <c r="D41" s="25" t="s">
        <v>109</v>
      </c>
      <c r="E41" s="29">
        <v>47.71</v>
      </c>
      <c r="F41" s="19">
        <f t="shared" si="0"/>
        <v>190.84</v>
      </c>
      <c r="G41" s="30"/>
      <c r="H41" s="26"/>
    </row>
    <row r="42" spans="1:26" s="31" customFormat="1" ht="15.75" customHeight="1">
      <c r="A42" s="26" t="s">
        <v>58</v>
      </c>
      <c r="B42" s="35" t="s">
        <v>63</v>
      </c>
      <c r="C42" s="36">
        <v>1</v>
      </c>
      <c r="D42" s="32" t="s">
        <v>64</v>
      </c>
      <c r="E42" s="29">
        <v>3.55</v>
      </c>
      <c r="F42" s="19">
        <f t="shared" si="0"/>
        <v>3.55</v>
      </c>
      <c r="G42" s="30" t="s">
        <v>65</v>
      </c>
      <c r="H42" s="26"/>
    </row>
    <row r="43" spans="1:26" s="31" customFormat="1" ht="15.75" customHeight="1">
      <c r="A43" s="26" t="s">
        <v>58</v>
      </c>
      <c r="B43" s="35" t="s">
        <v>66</v>
      </c>
      <c r="C43" s="36">
        <v>1</v>
      </c>
      <c r="D43" s="32" t="s">
        <v>67</v>
      </c>
      <c r="E43" s="29">
        <v>8.9499999999999993</v>
      </c>
      <c r="F43" s="19">
        <f t="shared" si="0"/>
        <v>8.9499999999999993</v>
      </c>
      <c r="G43" s="30" t="s">
        <v>68</v>
      </c>
      <c r="H43" s="26"/>
    </row>
    <row r="44" spans="1:26" s="31" customFormat="1" ht="15.75" customHeight="1">
      <c r="A44" s="26" t="s">
        <v>58</v>
      </c>
      <c r="B44" s="35" t="s">
        <v>69</v>
      </c>
      <c r="C44" s="36">
        <v>2</v>
      </c>
      <c r="D44" s="32" t="s">
        <v>70</v>
      </c>
      <c r="E44" s="29">
        <v>13.98</v>
      </c>
      <c r="F44" s="19">
        <f t="shared" si="0"/>
        <v>27.96</v>
      </c>
      <c r="G44" s="30" t="s">
        <v>62</v>
      </c>
      <c r="H44" s="26"/>
    </row>
    <row r="45" spans="1:26" s="31" customFormat="1" ht="15.75" customHeight="1">
      <c r="A45" s="26" t="s">
        <v>58</v>
      </c>
      <c r="B45" s="35" t="s">
        <v>71</v>
      </c>
      <c r="C45" s="36">
        <v>1</v>
      </c>
      <c r="D45" s="25" t="s">
        <v>103</v>
      </c>
      <c r="E45" s="37">
        <v>51.1</v>
      </c>
      <c r="F45" s="19">
        <f t="shared" si="0"/>
        <v>51.1</v>
      </c>
      <c r="G45" s="38" t="s">
        <v>72</v>
      </c>
      <c r="H45" s="35" t="s">
        <v>73</v>
      </c>
    </row>
    <row r="46" spans="1:26" ht="15.75" customHeight="1">
      <c r="A46" s="3"/>
      <c r="B46" s="4"/>
      <c r="C46" s="5"/>
      <c r="D46" s="6"/>
      <c r="E46" s="7"/>
      <c r="F46" s="7"/>
      <c r="G46" s="8"/>
      <c r="H46" s="3"/>
    </row>
    <row r="47" spans="1:26" ht="15.75" customHeight="1">
      <c r="A47" s="3"/>
      <c r="B47" s="4"/>
      <c r="C47" s="5"/>
      <c r="D47" s="6"/>
      <c r="E47" s="7"/>
      <c r="F47" s="7"/>
      <c r="G47" s="8"/>
      <c r="H47" s="3"/>
    </row>
    <row r="48" spans="1:26" ht="22.5" customHeight="1">
      <c r="A48" s="1"/>
      <c r="B48" s="1"/>
      <c r="C48" s="1"/>
      <c r="D48" s="47" t="s">
        <v>74</v>
      </c>
      <c r="E48" s="11"/>
      <c r="F48" s="46">
        <f>SUM(F2:F47)</f>
        <v>6341.8181999999997</v>
      </c>
      <c r="G48" s="12"/>
      <c r="H48" s="1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5:7" ht="15.75" customHeight="1">
      <c r="E49" s="14"/>
      <c r="F49" s="14"/>
      <c r="G49" s="15"/>
    </row>
    <row r="50" spans="5:7" ht="15.75" customHeight="1">
      <c r="E50" s="14"/>
      <c r="F50" s="14"/>
      <c r="G50" s="15"/>
    </row>
    <row r="51" spans="5:7" ht="15.75" customHeight="1">
      <c r="E51" s="14"/>
      <c r="F51" s="14"/>
      <c r="G51" s="15"/>
    </row>
    <row r="52" spans="5:7" ht="15.75" customHeight="1">
      <c r="E52" s="14"/>
      <c r="F52" s="14"/>
      <c r="G52" s="15"/>
    </row>
    <row r="53" spans="5:7" ht="15.75" customHeight="1">
      <c r="E53" s="14"/>
      <c r="F53" s="14"/>
      <c r="G53" s="15"/>
    </row>
    <row r="54" spans="5:7" ht="15.75" customHeight="1">
      <c r="E54" s="14"/>
      <c r="F54" s="14"/>
      <c r="G54" s="15"/>
    </row>
    <row r="55" spans="5:7" ht="15.75" customHeight="1">
      <c r="E55" s="14"/>
      <c r="F55" s="14"/>
      <c r="G55" s="15"/>
    </row>
    <row r="56" spans="5:7" ht="15.75" customHeight="1">
      <c r="E56" s="14"/>
      <c r="F56" s="14"/>
      <c r="G56" s="15"/>
    </row>
    <row r="57" spans="5:7" ht="15.75" customHeight="1">
      <c r="E57" s="14"/>
      <c r="F57" s="14"/>
      <c r="G57" s="15"/>
    </row>
    <row r="58" spans="5:7" ht="15.75" customHeight="1">
      <c r="E58" s="14"/>
      <c r="F58" s="14"/>
      <c r="G58" s="15"/>
    </row>
    <row r="59" spans="5:7" ht="15.75" customHeight="1">
      <c r="E59" s="14"/>
      <c r="F59" s="14"/>
      <c r="G59" s="15"/>
    </row>
    <row r="60" spans="5:7" ht="15.75" customHeight="1">
      <c r="E60" s="14"/>
      <c r="F60" s="14"/>
      <c r="G60" s="15"/>
    </row>
    <row r="61" spans="5:7" ht="15.75" customHeight="1">
      <c r="E61" s="14"/>
      <c r="F61" s="14"/>
      <c r="G61" s="15"/>
    </row>
    <row r="62" spans="5:7" ht="15.75" customHeight="1">
      <c r="E62" s="14"/>
      <c r="F62" s="14"/>
      <c r="G62" s="15"/>
    </row>
    <row r="63" spans="5:7" ht="15.75" customHeight="1">
      <c r="E63" s="14"/>
      <c r="F63" s="14"/>
      <c r="G63" s="15"/>
    </row>
    <row r="64" spans="5:7" ht="15.75" customHeight="1">
      <c r="E64" s="14"/>
      <c r="F64" s="14"/>
      <c r="G64" s="15"/>
    </row>
    <row r="65" spans="5:7" ht="15.75" customHeight="1">
      <c r="E65" s="14"/>
      <c r="F65" s="14"/>
      <c r="G65" s="15"/>
    </row>
    <row r="66" spans="5:7" ht="15.75" customHeight="1">
      <c r="E66" s="14"/>
      <c r="F66" s="14"/>
      <c r="G66" s="15"/>
    </row>
    <row r="67" spans="5:7" ht="15.75" customHeight="1">
      <c r="E67" s="14"/>
      <c r="F67" s="14"/>
      <c r="G67" s="15"/>
    </row>
    <row r="68" spans="5:7" ht="15.75" customHeight="1">
      <c r="E68" s="14"/>
      <c r="F68" s="14"/>
      <c r="G68" s="15"/>
    </row>
    <row r="69" spans="5:7" ht="15.75" customHeight="1">
      <c r="E69" s="14"/>
      <c r="F69" s="14"/>
      <c r="G69" s="15"/>
    </row>
    <row r="70" spans="5:7" ht="15.75" customHeight="1">
      <c r="E70" s="14"/>
      <c r="F70" s="14"/>
      <c r="G70" s="15"/>
    </row>
    <row r="71" spans="5:7" ht="15.75" customHeight="1">
      <c r="E71" s="14"/>
      <c r="F71" s="14"/>
      <c r="G71" s="15"/>
    </row>
    <row r="72" spans="5:7" ht="15.75" customHeight="1">
      <c r="E72" s="14"/>
      <c r="F72" s="14"/>
      <c r="G72" s="15"/>
    </row>
    <row r="73" spans="5:7" ht="15.75" customHeight="1">
      <c r="E73" s="14"/>
      <c r="F73" s="14"/>
      <c r="G73" s="15"/>
    </row>
    <row r="74" spans="5:7" ht="15.75" customHeight="1">
      <c r="E74" s="14"/>
      <c r="F74" s="14"/>
      <c r="G74" s="15"/>
    </row>
    <row r="75" spans="5:7" ht="15.75" customHeight="1">
      <c r="E75" s="14"/>
      <c r="F75" s="14"/>
      <c r="G75" s="15"/>
    </row>
    <row r="76" spans="5:7" ht="15.75" customHeight="1">
      <c r="E76" s="14"/>
      <c r="F76" s="14"/>
      <c r="G76" s="15"/>
    </row>
    <row r="77" spans="5:7" ht="15.75" customHeight="1">
      <c r="E77" s="14"/>
      <c r="F77" s="14"/>
      <c r="G77" s="15"/>
    </row>
    <row r="78" spans="5:7" ht="15.75" customHeight="1">
      <c r="E78" s="14"/>
      <c r="F78" s="14"/>
      <c r="G78" s="15"/>
    </row>
    <row r="79" spans="5:7" ht="15.75" customHeight="1">
      <c r="E79" s="14"/>
      <c r="F79" s="14"/>
      <c r="G79" s="15"/>
    </row>
    <row r="80" spans="5:7" ht="15.75" customHeight="1">
      <c r="E80" s="14"/>
      <c r="F80" s="14"/>
      <c r="G80" s="15"/>
    </row>
    <row r="81" spans="5:7" ht="15.75" customHeight="1">
      <c r="E81" s="14"/>
      <c r="F81" s="14"/>
      <c r="G81" s="15"/>
    </row>
    <row r="82" spans="5:7" ht="15.75" customHeight="1">
      <c r="E82" s="14"/>
      <c r="F82" s="14"/>
      <c r="G82" s="15"/>
    </row>
    <row r="83" spans="5:7" ht="15.75" customHeight="1">
      <c r="E83" s="14"/>
      <c r="F83" s="14"/>
      <c r="G83" s="15"/>
    </row>
    <row r="84" spans="5:7" ht="15.75" customHeight="1">
      <c r="E84" s="14"/>
      <c r="F84" s="14"/>
      <c r="G84" s="15"/>
    </row>
    <row r="85" spans="5:7" ht="15.75" customHeight="1">
      <c r="E85" s="14"/>
      <c r="F85" s="14"/>
      <c r="G85" s="15"/>
    </row>
    <row r="86" spans="5:7" ht="15.75" customHeight="1">
      <c r="E86" s="14"/>
      <c r="F86" s="14"/>
      <c r="G86" s="15"/>
    </row>
    <row r="87" spans="5:7" ht="15.75" customHeight="1">
      <c r="E87" s="14"/>
      <c r="F87" s="14"/>
      <c r="G87" s="15"/>
    </row>
    <row r="88" spans="5:7" ht="15.75" customHeight="1">
      <c r="E88" s="14"/>
      <c r="F88" s="14"/>
      <c r="G88" s="15"/>
    </row>
    <row r="89" spans="5:7" ht="15.75" customHeight="1">
      <c r="E89" s="14"/>
      <c r="F89" s="14"/>
      <c r="G89" s="15"/>
    </row>
    <row r="90" spans="5:7" ht="15.75" customHeight="1">
      <c r="E90" s="14"/>
      <c r="F90" s="14"/>
      <c r="G90" s="15"/>
    </row>
    <row r="91" spans="5:7" ht="15.75" customHeight="1">
      <c r="E91" s="14"/>
      <c r="F91" s="14"/>
      <c r="G91" s="15"/>
    </row>
    <row r="92" spans="5:7" ht="15.75" customHeight="1">
      <c r="E92" s="14"/>
      <c r="F92" s="14"/>
      <c r="G92" s="15"/>
    </row>
    <row r="93" spans="5:7" ht="15.75" customHeight="1">
      <c r="E93" s="14"/>
      <c r="F93" s="14"/>
      <c r="G93" s="15"/>
    </row>
    <row r="94" spans="5:7" ht="15.75" customHeight="1">
      <c r="E94" s="14"/>
      <c r="F94" s="14"/>
      <c r="G94" s="15"/>
    </row>
    <row r="95" spans="5:7" ht="15.75" customHeight="1">
      <c r="E95" s="14"/>
      <c r="F95" s="14"/>
      <c r="G95" s="15"/>
    </row>
    <row r="96" spans="5:7" ht="15.75" customHeight="1">
      <c r="E96" s="14"/>
      <c r="F96" s="14"/>
      <c r="G96" s="15"/>
    </row>
    <row r="97" spans="5:7" ht="15.75" customHeight="1">
      <c r="E97" s="14"/>
      <c r="F97" s="14"/>
      <c r="G97" s="15"/>
    </row>
    <row r="98" spans="5:7" ht="15.75" customHeight="1">
      <c r="E98" s="14"/>
      <c r="F98" s="14"/>
      <c r="G98" s="15"/>
    </row>
    <row r="99" spans="5:7" ht="15.75" customHeight="1">
      <c r="E99" s="14"/>
      <c r="F99" s="14"/>
      <c r="G99" s="15"/>
    </row>
    <row r="100" spans="5:7" ht="15.75" customHeight="1">
      <c r="E100" s="14"/>
      <c r="F100" s="14"/>
      <c r="G100" s="15"/>
    </row>
    <row r="101" spans="5:7" ht="15.75" customHeight="1">
      <c r="E101" s="14"/>
      <c r="F101" s="14"/>
      <c r="G101" s="15"/>
    </row>
    <row r="102" spans="5:7" ht="15.75" customHeight="1">
      <c r="E102" s="14"/>
      <c r="F102" s="14"/>
      <c r="G102" s="15"/>
    </row>
    <row r="103" spans="5:7" ht="15.75" customHeight="1">
      <c r="E103" s="14"/>
      <c r="F103" s="14"/>
      <c r="G103" s="15"/>
    </row>
    <row r="104" spans="5:7" ht="15.75" customHeight="1">
      <c r="E104" s="14"/>
      <c r="F104" s="14"/>
      <c r="G104" s="15"/>
    </row>
    <row r="105" spans="5:7" ht="15.75" customHeight="1">
      <c r="E105" s="14"/>
      <c r="F105" s="14"/>
      <c r="G105" s="15"/>
    </row>
    <row r="106" spans="5:7" ht="15.75" customHeight="1">
      <c r="E106" s="14"/>
      <c r="F106" s="14"/>
      <c r="G106" s="15"/>
    </row>
    <row r="107" spans="5:7" ht="15.75" customHeight="1">
      <c r="E107" s="14"/>
      <c r="F107" s="14"/>
      <c r="G107" s="15"/>
    </row>
    <row r="108" spans="5:7" ht="15.75" customHeight="1">
      <c r="E108" s="14"/>
      <c r="F108" s="14"/>
      <c r="G108" s="15"/>
    </row>
    <row r="109" spans="5:7" ht="15.75" customHeight="1">
      <c r="E109" s="14"/>
      <c r="F109" s="14"/>
      <c r="G109" s="15"/>
    </row>
    <row r="110" spans="5:7" ht="15.75" customHeight="1">
      <c r="E110" s="14"/>
      <c r="F110" s="14"/>
      <c r="G110" s="15"/>
    </row>
    <row r="111" spans="5:7" ht="15.75" customHeight="1">
      <c r="E111" s="14"/>
      <c r="F111" s="14"/>
      <c r="G111" s="15"/>
    </row>
    <row r="112" spans="5:7" ht="15.75" customHeight="1">
      <c r="E112" s="14"/>
      <c r="F112" s="14"/>
      <c r="G112" s="15"/>
    </row>
    <row r="113" spans="5:7" ht="15.75" customHeight="1">
      <c r="E113" s="14"/>
      <c r="F113" s="14"/>
      <c r="G113" s="15"/>
    </row>
    <row r="114" spans="5:7" ht="15.75" customHeight="1">
      <c r="E114" s="14"/>
      <c r="F114" s="14"/>
      <c r="G114" s="15"/>
    </row>
    <row r="115" spans="5:7" ht="15.75" customHeight="1">
      <c r="E115" s="14"/>
      <c r="F115" s="14"/>
      <c r="G115" s="15"/>
    </row>
    <row r="116" spans="5:7" ht="15.75" customHeight="1">
      <c r="E116" s="14"/>
      <c r="F116" s="14"/>
      <c r="G116" s="15"/>
    </row>
    <row r="117" spans="5:7" ht="15.75" customHeight="1">
      <c r="E117" s="14"/>
      <c r="F117" s="14"/>
      <c r="G117" s="15"/>
    </row>
    <row r="118" spans="5:7" ht="15.75" customHeight="1">
      <c r="E118" s="14"/>
      <c r="F118" s="14"/>
      <c r="G118" s="15"/>
    </row>
    <row r="119" spans="5:7" ht="15.75" customHeight="1">
      <c r="E119" s="14"/>
      <c r="F119" s="14"/>
      <c r="G119" s="15"/>
    </row>
    <row r="120" spans="5:7" ht="15.75" customHeight="1">
      <c r="E120" s="14"/>
      <c r="F120" s="14"/>
      <c r="G120" s="15"/>
    </row>
    <row r="121" spans="5:7" ht="15.75" customHeight="1">
      <c r="E121" s="14"/>
      <c r="F121" s="14"/>
      <c r="G121" s="15"/>
    </row>
    <row r="122" spans="5:7" ht="15.75" customHeight="1">
      <c r="E122" s="14"/>
      <c r="F122" s="14"/>
      <c r="G122" s="15"/>
    </row>
    <row r="123" spans="5:7" ht="15.75" customHeight="1">
      <c r="E123" s="14"/>
      <c r="F123" s="14"/>
      <c r="G123" s="15"/>
    </row>
    <row r="124" spans="5:7" ht="15.75" customHeight="1">
      <c r="E124" s="14"/>
      <c r="F124" s="14"/>
      <c r="G124" s="15"/>
    </row>
    <row r="125" spans="5:7" ht="15.75" customHeight="1">
      <c r="E125" s="14"/>
      <c r="F125" s="14"/>
      <c r="G125" s="15"/>
    </row>
    <row r="126" spans="5:7" ht="15.75" customHeight="1">
      <c r="E126" s="14"/>
      <c r="F126" s="14"/>
      <c r="G126" s="15"/>
    </row>
    <row r="127" spans="5:7" ht="15.75" customHeight="1">
      <c r="E127" s="14"/>
      <c r="F127" s="14"/>
      <c r="G127" s="15"/>
    </row>
    <row r="128" spans="5:7" ht="15.75" customHeight="1">
      <c r="E128" s="14"/>
      <c r="F128" s="14"/>
      <c r="G128" s="15"/>
    </row>
    <row r="129" spans="5:7" ht="15.75" customHeight="1">
      <c r="E129" s="14"/>
      <c r="F129" s="14"/>
      <c r="G129" s="15"/>
    </row>
    <row r="130" spans="5:7" ht="15.75" customHeight="1">
      <c r="E130" s="14"/>
      <c r="F130" s="14"/>
      <c r="G130" s="15"/>
    </row>
    <row r="131" spans="5:7" ht="15.75" customHeight="1">
      <c r="E131" s="14"/>
      <c r="F131" s="14"/>
      <c r="G131" s="15"/>
    </row>
    <row r="132" spans="5:7" ht="15.75" customHeight="1">
      <c r="E132" s="14"/>
      <c r="F132" s="14"/>
      <c r="G132" s="15"/>
    </row>
    <row r="133" spans="5:7" ht="15.75" customHeight="1">
      <c r="E133" s="14"/>
      <c r="F133" s="14"/>
      <c r="G133" s="15"/>
    </row>
    <row r="134" spans="5:7" ht="15.75" customHeight="1">
      <c r="E134" s="14"/>
      <c r="F134" s="14"/>
      <c r="G134" s="15"/>
    </row>
    <row r="135" spans="5:7" ht="15.75" customHeight="1">
      <c r="E135" s="14"/>
      <c r="F135" s="14"/>
      <c r="G135" s="15"/>
    </row>
    <row r="136" spans="5:7" ht="15.75" customHeight="1">
      <c r="E136" s="14"/>
      <c r="F136" s="14"/>
      <c r="G136" s="15"/>
    </row>
    <row r="137" spans="5:7" ht="15.75" customHeight="1">
      <c r="E137" s="14"/>
      <c r="F137" s="14"/>
      <c r="G137" s="15"/>
    </row>
    <row r="138" spans="5:7" ht="15.75" customHeight="1">
      <c r="E138" s="14"/>
      <c r="F138" s="14"/>
      <c r="G138" s="15"/>
    </row>
    <row r="139" spans="5:7" ht="15.75" customHeight="1">
      <c r="E139" s="14"/>
      <c r="F139" s="14"/>
      <c r="G139" s="15"/>
    </row>
    <row r="140" spans="5:7" ht="15.75" customHeight="1">
      <c r="E140" s="14"/>
      <c r="F140" s="14"/>
      <c r="G140" s="15"/>
    </row>
    <row r="141" spans="5:7" ht="15.75" customHeight="1">
      <c r="E141" s="14"/>
      <c r="F141" s="14"/>
      <c r="G141" s="15"/>
    </row>
    <row r="142" spans="5:7" ht="15.75" customHeight="1">
      <c r="E142" s="14"/>
      <c r="F142" s="14"/>
      <c r="G142" s="15"/>
    </row>
    <row r="143" spans="5:7" ht="15.75" customHeight="1">
      <c r="E143" s="14"/>
      <c r="F143" s="14"/>
      <c r="G143" s="15"/>
    </row>
    <row r="144" spans="5:7" ht="15.75" customHeight="1">
      <c r="E144" s="14"/>
      <c r="F144" s="14"/>
      <c r="G144" s="15"/>
    </row>
    <row r="145" spans="5:7" ht="15.75" customHeight="1">
      <c r="E145" s="14"/>
      <c r="F145" s="14"/>
      <c r="G145" s="15"/>
    </row>
    <row r="146" spans="5:7" ht="15.75" customHeight="1">
      <c r="E146" s="14"/>
      <c r="F146" s="14"/>
      <c r="G146" s="15"/>
    </row>
    <row r="147" spans="5:7" ht="15.75" customHeight="1">
      <c r="E147" s="14"/>
      <c r="F147" s="14"/>
      <c r="G147" s="15"/>
    </row>
    <row r="148" spans="5:7" ht="15.75" customHeight="1">
      <c r="E148" s="14"/>
      <c r="F148" s="14"/>
      <c r="G148" s="15"/>
    </row>
    <row r="149" spans="5:7" ht="15.75" customHeight="1">
      <c r="E149" s="14"/>
      <c r="F149" s="14"/>
      <c r="G149" s="15"/>
    </row>
    <row r="150" spans="5:7" ht="15.75" customHeight="1">
      <c r="E150" s="14"/>
      <c r="F150" s="14"/>
      <c r="G150" s="15"/>
    </row>
    <row r="151" spans="5:7" ht="15.75" customHeight="1">
      <c r="E151" s="14"/>
      <c r="F151" s="14"/>
      <c r="G151" s="15"/>
    </row>
    <row r="152" spans="5:7" ht="15.75" customHeight="1">
      <c r="E152" s="14"/>
      <c r="F152" s="14"/>
      <c r="G152" s="15"/>
    </row>
    <row r="153" spans="5:7" ht="15.75" customHeight="1">
      <c r="E153" s="14"/>
      <c r="F153" s="14"/>
      <c r="G153" s="15"/>
    </row>
    <row r="154" spans="5:7" ht="15.75" customHeight="1">
      <c r="E154" s="14"/>
      <c r="F154" s="14"/>
      <c r="G154" s="15"/>
    </row>
    <row r="155" spans="5:7" ht="15.75" customHeight="1">
      <c r="E155" s="14"/>
      <c r="F155" s="14"/>
      <c r="G155" s="15"/>
    </row>
    <row r="156" spans="5:7" ht="15.75" customHeight="1">
      <c r="E156" s="14"/>
      <c r="F156" s="14"/>
      <c r="G156" s="15"/>
    </row>
    <row r="157" spans="5:7" ht="15.75" customHeight="1">
      <c r="E157" s="14"/>
      <c r="F157" s="14"/>
      <c r="G157" s="15"/>
    </row>
    <row r="158" spans="5:7" ht="15.75" customHeight="1">
      <c r="E158" s="14"/>
      <c r="F158" s="14"/>
      <c r="G158" s="15"/>
    </row>
    <row r="159" spans="5:7" ht="15.75" customHeight="1">
      <c r="E159" s="14"/>
      <c r="F159" s="14"/>
      <c r="G159" s="15"/>
    </row>
    <row r="160" spans="5:7" ht="15.75" customHeight="1">
      <c r="E160" s="14"/>
      <c r="F160" s="14"/>
      <c r="G160" s="15"/>
    </row>
    <row r="161" spans="5:7" ht="15.75" customHeight="1">
      <c r="E161" s="14"/>
      <c r="F161" s="14"/>
      <c r="G161" s="15"/>
    </row>
    <row r="162" spans="5:7" ht="15.75" customHeight="1">
      <c r="E162" s="14"/>
      <c r="F162" s="14"/>
      <c r="G162" s="15"/>
    </row>
    <row r="163" spans="5:7" ht="15.75" customHeight="1">
      <c r="E163" s="14"/>
      <c r="F163" s="14"/>
      <c r="G163" s="15"/>
    </row>
    <row r="164" spans="5:7" ht="15.75" customHeight="1">
      <c r="E164" s="14"/>
      <c r="F164" s="14"/>
      <c r="G164" s="15"/>
    </row>
    <row r="165" spans="5:7" ht="15.75" customHeight="1">
      <c r="E165" s="14"/>
      <c r="F165" s="14"/>
      <c r="G165" s="15"/>
    </row>
    <row r="166" spans="5:7" ht="15.75" customHeight="1">
      <c r="E166" s="14"/>
      <c r="F166" s="14"/>
      <c r="G166" s="15"/>
    </row>
    <row r="167" spans="5:7" ht="15.75" customHeight="1">
      <c r="E167" s="14"/>
      <c r="F167" s="14"/>
      <c r="G167" s="15"/>
    </row>
    <row r="168" spans="5:7" ht="15.75" customHeight="1">
      <c r="E168" s="14"/>
      <c r="F168" s="14"/>
      <c r="G168" s="15"/>
    </row>
    <row r="169" spans="5:7" ht="15.75" customHeight="1">
      <c r="E169" s="14"/>
      <c r="F169" s="14"/>
      <c r="G169" s="15"/>
    </row>
    <row r="170" spans="5:7" ht="15.75" customHeight="1">
      <c r="E170" s="14"/>
      <c r="F170" s="14"/>
      <c r="G170" s="15"/>
    </row>
    <row r="171" spans="5:7" ht="15.75" customHeight="1">
      <c r="E171" s="14"/>
      <c r="F171" s="14"/>
      <c r="G171" s="15"/>
    </row>
    <row r="172" spans="5:7" ht="15.75" customHeight="1">
      <c r="E172" s="14"/>
      <c r="F172" s="14"/>
      <c r="G172" s="15"/>
    </row>
    <row r="173" spans="5:7" ht="15.75" customHeight="1">
      <c r="E173" s="14"/>
      <c r="F173" s="14"/>
      <c r="G173" s="15"/>
    </row>
    <row r="174" spans="5:7" ht="15.75" customHeight="1">
      <c r="E174" s="14"/>
      <c r="F174" s="14"/>
      <c r="G174" s="15"/>
    </row>
    <row r="175" spans="5:7" ht="15.75" customHeight="1">
      <c r="E175" s="14"/>
      <c r="F175" s="14"/>
      <c r="G175" s="15"/>
    </row>
    <row r="176" spans="5:7" ht="15.75" customHeight="1">
      <c r="E176" s="14"/>
      <c r="F176" s="14"/>
      <c r="G176" s="15"/>
    </row>
    <row r="177" spans="5:7" ht="15.75" customHeight="1">
      <c r="E177" s="14"/>
      <c r="F177" s="14"/>
      <c r="G177" s="15"/>
    </row>
    <row r="178" spans="5:7" ht="15.75" customHeight="1">
      <c r="E178" s="14"/>
      <c r="F178" s="14"/>
      <c r="G178" s="15"/>
    </row>
    <row r="179" spans="5:7" ht="15.75" customHeight="1">
      <c r="E179" s="14"/>
      <c r="F179" s="14"/>
      <c r="G179" s="15"/>
    </row>
    <row r="180" spans="5:7" ht="15.75" customHeight="1">
      <c r="E180" s="14"/>
      <c r="F180" s="14"/>
      <c r="G180" s="15"/>
    </row>
    <row r="181" spans="5:7" ht="15.75" customHeight="1">
      <c r="E181" s="14"/>
      <c r="F181" s="14"/>
      <c r="G181" s="15"/>
    </row>
    <row r="182" spans="5:7" ht="15.75" customHeight="1">
      <c r="E182" s="14"/>
      <c r="F182" s="14"/>
      <c r="G182" s="15"/>
    </row>
    <row r="183" spans="5:7" ht="15.75" customHeight="1">
      <c r="E183" s="14"/>
      <c r="F183" s="14"/>
      <c r="G183" s="15"/>
    </row>
    <row r="184" spans="5:7" ht="15.75" customHeight="1">
      <c r="E184" s="14"/>
      <c r="F184" s="14"/>
      <c r="G184" s="15"/>
    </row>
    <row r="185" spans="5:7" ht="15.75" customHeight="1">
      <c r="E185" s="14"/>
      <c r="F185" s="14"/>
      <c r="G185" s="15"/>
    </row>
    <row r="186" spans="5:7" ht="15.75" customHeight="1">
      <c r="E186" s="14"/>
      <c r="F186" s="14"/>
      <c r="G186" s="15"/>
    </row>
    <row r="187" spans="5:7" ht="15.75" customHeight="1">
      <c r="E187" s="14"/>
      <c r="F187" s="14"/>
      <c r="G187" s="15"/>
    </row>
    <row r="188" spans="5:7" ht="15.75" customHeight="1">
      <c r="E188" s="14"/>
      <c r="F188" s="14"/>
      <c r="G188" s="15"/>
    </row>
    <row r="189" spans="5:7" ht="15.75" customHeight="1">
      <c r="E189" s="14"/>
      <c r="F189" s="14"/>
      <c r="G189" s="15"/>
    </row>
    <row r="190" spans="5:7" ht="15.75" customHeight="1">
      <c r="E190" s="14"/>
      <c r="F190" s="14"/>
      <c r="G190" s="15"/>
    </row>
    <row r="191" spans="5:7" ht="15.75" customHeight="1">
      <c r="E191" s="14"/>
      <c r="F191" s="14"/>
      <c r="G191" s="15"/>
    </row>
    <row r="192" spans="5:7" ht="15.75" customHeight="1">
      <c r="E192" s="14"/>
      <c r="F192" s="14"/>
      <c r="G192" s="15"/>
    </row>
    <row r="193" spans="5:7" ht="15.75" customHeight="1">
      <c r="E193" s="14"/>
      <c r="F193" s="14"/>
      <c r="G193" s="15"/>
    </row>
    <row r="194" spans="5:7" ht="15.75" customHeight="1">
      <c r="E194" s="14"/>
      <c r="F194" s="14"/>
      <c r="G194" s="15"/>
    </row>
    <row r="195" spans="5:7" ht="15.75" customHeight="1">
      <c r="E195" s="14"/>
      <c r="F195" s="14"/>
      <c r="G195" s="15"/>
    </row>
    <row r="196" spans="5:7" ht="15.75" customHeight="1">
      <c r="E196" s="14"/>
      <c r="F196" s="14"/>
      <c r="G196" s="15"/>
    </row>
    <row r="197" spans="5:7" ht="15.75" customHeight="1">
      <c r="E197" s="14"/>
      <c r="F197" s="14"/>
      <c r="G197" s="15"/>
    </row>
    <row r="198" spans="5:7" ht="15.75" customHeight="1">
      <c r="E198" s="14"/>
      <c r="F198" s="14"/>
      <c r="G198" s="15"/>
    </row>
    <row r="199" spans="5:7" ht="15.75" customHeight="1">
      <c r="E199" s="14"/>
      <c r="F199" s="14"/>
      <c r="G199" s="15"/>
    </row>
    <row r="200" spans="5:7" ht="15.75" customHeight="1">
      <c r="E200" s="14"/>
      <c r="F200" s="14"/>
      <c r="G200" s="15"/>
    </row>
    <row r="201" spans="5:7" ht="15.75" customHeight="1">
      <c r="E201" s="14"/>
      <c r="F201" s="14"/>
      <c r="G201" s="15"/>
    </row>
    <row r="202" spans="5:7" ht="15.75" customHeight="1">
      <c r="E202" s="14"/>
      <c r="F202" s="14"/>
      <c r="G202" s="15"/>
    </row>
    <row r="203" spans="5:7" ht="15.75" customHeight="1">
      <c r="E203" s="14"/>
      <c r="F203" s="14"/>
      <c r="G203" s="15"/>
    </row>
    <row r="204" spans="5:7" ht="15.75" customHeight="1">
      <c r="E204" s="14"/>
      <c r="F204" s="14"/>
      <c r="G204" s="15"/>
    </row>
    <row r="205" spans="5:7" ht="15.75" customHeight="1">
      <c r="E205" s="14"/>
      <c r="F205" s="14"/>
      <c r="G205" s="15"/>
    </row>
    <row r="206" spans="5:7" ht="15.75" customHeight="1">
      <c r="E206" s="14"/>
      <c r="F206" s="14"/>
      <c r="G206" s="15"/>
    </row>
    <row r="207" spans="5:7" ht="15.75" customHeight="1">
      <c r="E207" s="14"/>
      <c r="F207" s="14"/>
      <c r="G207" s="15"/>
    </row>
    <row r="208" spans="5:7" ht="15.75" customHeight="1">
      <c r="E208" s="14"/>
      <c r="F208" s="14"/>
      <c r="G208" s="15"/>
    </row>
    <row r="209" spans="5:7" ht="15.75" customHeight="1">
      <c r="E209" s="14"/>
      <c r="F209" s="14"/>
      <c r="G209" s="15"/>
    </row>
    <row r="210" spans="5:7" ht="15.75" customHeight="1">
      <c r="E210" s="14"/>
      <c r="F210" s="14"/>
      <c r="G210" s="15"/>
    </row>
    <row r="211" spans="5:7" ht="15.75" customHeight="1">
      <c r="E211" s="14"/>
      <c r="F211" s="14"/>
      <c r="G211" s="15"/>
    </row>
    <row r="212" spans="5:7" ht="15.75" customHeight="1">
      <c r="E212" s="14"/>
      <c r="F212" s="14"/>
      <c r="G212" s="15"/>
    </row>
    <row r="213" spans="5:7" ht="15.75" customHeight="1">
      <c r="E213" s="14"/>
      <c r="F213" s="14"/>
      <c r="G213" s="15"/>
    </row>
    <row r="214" spans="5:7" ht="15.75" customHeight="1">
      <c r="E214" s="14"/>
      <c r="F214" s="14"/>
      <c r="G214" s="15"/>
    </row>
    <row r="215" spans="5:7" ht="15.75" customHeight="1">
      <c r="E215" s="14"/>
      <c r="F215" s="14"/>
      <c r="G215" s="15"/>
    </row>
    <row r="216" spans="5:7" ht="15.75" customHeight="1">
      <c r="E216" s="14"/>
      <c r="F216" s="14"/>
      <c r="G216" s="15"/>
    </row>
    <row r="217" spans="5:7" ht="15.75" customHeight="1">
      <c r="E217" s="14"/>
      <c r="F217" s="14"/>
      <c r="G217" s="15"/>
    </row>
    <row r="218" spans="5:7" ht="15.75" customHeight="1">
      <c r="E218" s="14"/>
      <c r="F218" s="14"/>
      <c r="G218" s="15"/>
    </row>
    <row r="219" spans="5:7" ht="15.75" customHeight="1">
      <c r="E219" s="14"/>
      <c r="F219" s="14"/>
      <c r="G219" s="15"/>
    </row>
    <row r="220" spans="5:7" ht="15.75" customHeight="1">
      <c r="E220" s="14"/>
      <c r="F220" s="14"/>
      <c r="G220" s="15"/>
    </row>
    <row r="221" spans="5:7" ht="15.75" customHeight="1">
      <c r="E221" s="14"/>
      <c r="F221" s="14"/>
      <c r="G221" s="15"/>
    </row>
    <row r="222" spans="5:7" ht="15.75" customHeight="1">
      <c r="E222" s="14"/>
      <c r="F222" s="14"/>
      <c r="G222" s="15"/>
    </row>
    <row r="223" spans="5:7" ht="15.75" customHeight="1">
      <c r="E223" s="14"/>
      <c r="F223" s="14"/>
      <c r="G223" s="15"/>
    </row>
    <row r="224" spans="5:7" ht="15.75" customHeight="1">
      <c r="E224" s="14"/>
      <c r="F224" s="14"/>
      <c r="G224" s="15"/>
    </row>
    <row r="225" spans="5:7" ht="15.75" customHeight="1">
      <c r="E225" s="14"/>
      <c r="F225" s="14"/>
      <c r="G225" s="15"/>
    </row>
    <row r="226" spans="5:7" ht="15.75" customHeight="1">
      <c r="E226" s="14"/>
      <c r="F226" s="14"/>
      <c r="G226" s="15"/>
    </row>
    <row r="227" spans="5:7" ht="15.75" customHeight="1">
      <c r="E227" s="14"/>
      <c r="F227" s="14"/>
      <c r="G227" s="15"/>
    </row>
    <row r="228" spans="5:7" ht="15.75" customHeight="1">
      <c r="E228" s="14"/>
      <c r="F228" s="14"/>
      <c r="G228" s="15"/>
    </row>
    <row r="229" spans="5:7" ht="15.75" customHeight="1">
      <c r="E229" s="14"/>
      <c r="F229" s="14"/>
      <c r="G229" s="15"/>
    </row>
    <row r="230" spans="5:7" ht="15.75" customHeight="1">
      <c r="E230" s="14"/>
      <c r="F230" s="14"/>
      <c r="G230" s="15"/>
    </row>
    <row r="231" spans="5:7" ht="15.75" customHeight="1">
      <c r="E231" s="14"/>
      <c r="F231" s="14"/>
      <c r="G231" s="15"/>
    </row>
    <row r="232" spans="5:7" ht="15.75" customHeight="1">
      <c r="E232" s="14"/>
      <c r="F232" s="14"/>
      <c r="G232" s="15"/>
    </row>
    <row r="233" spans="5:7" ht="15.75" customHeight="1">
      <c r="E233" s="14"/>
      <c r="F233" s="14"/>
      <c r="G233" s="15"/>
    </row>
    <row r="234" spans="5:7" ht="15.75" customHeight="1">
      <c r="E234" s="14"/>
      <c r="F234" s="14"/>
      <c r="G234" s="15"/>
    </row>
    <row r="235" spans="5:7" ht="15.75" customHeight="1">
      <c r="E235" s="14"/>
      <c r="F235" s="14"/>
      <c r="G235" s="15"/>
    </row>
    <row r="236" spans="5:7" ht="15.75" customHeight="1">
      <c r="E236" s="14"/>
      <c r="F236" s="14"/>
      <c r="G236" s="15"/>
    </row>
    <row r="237" spans="5:7" ht="15.75" customHeight="1">
      <c r="E237" s="14"/>
      <c r="F237" s="14"/>
      <c r="G237" s="15"/>
    </row>
    <row r="238" spans="5:7" ht="15.75" customHeight="1">
      <c r="E238" s="14"/>
      <c r="F238" s="14"/>
      <c r="G238" s="15"/>
    </row>
    <row r="239" spans="5:7" ht="15.75" customHeight="1">
      <c r="E239" s="14"/>
      <c r="F239" s="14"/>
      <c r="G239" s="15"/>
    </row>
    <row r="240" spans="5:7" ht="15.75" customHeight="1">
      <c r="E240" s="14"/>
      <c r="F240" s="14"/>
      <c r="G240" s="15"/>
    </row>
    <row r="241" spans="5:7" ht="15.75" customHeight="1">
      <c r="E241" s="14"/>
      <c r="F241" s="14"/>
      <c r="G241" s="15"/>
    </row>
    <row r="242" spans="5:7" ht="15.75" customHeight="1">
      <c r="E242" s="14"/>
      <c r="F242" s="14"/>
      <c r="G242" s="15"/>
    </row>
    <row r="243" spans="5:7" ht="15.75" customHeight="1">
      <c r="E243" s="14"/>
      <c r="F243" s="14"/>
      <c r="G243" s="15"/>
    </row>
    <row r="244" spans="5:7" ht="15.75" customHeight="1">
      <c r="E244" s="14"/>
      <c r="F244" s="14"/>
      <c r="G244" s="15"/>
    </row>
    <row r="245" spans="5:7" ht="15.75" customHeight="1">
      <c r="E245" s="14"/>
      <c r="F245" s="14"/>
      <c r="G245" s="15"/>
    </row>
    <row r="246" spans="5:7" ht="15.75" customHeight="1">
      <c r="E246" s="14"/>
      <c r="F246" s="14"/>
      <c r="G246" s="15"/>
    </row>
    <row r="247" spans="5:7" ht="15.75" customHeight="1">
      <c r="E247" s="14"/>
      <c r="F247" s="14"/>
      <c r="G247" s="15"/>
    </row>
    <row r="248" spans="5:7" ht="15.75" customHeight="1">
      <c r="E248" s="14"/>
      <c r="F248" s="14"/>
      <c r="G248" s="15"/>
    </row>
    <row r="249" spans="5:7" ht="15.75" customHeight="1"/>
    <row r="250" spans="5:7" ht="15.75" customHeight="1"/>
    <row r="251" spans="5:7" ht="15.75" customHeight="1"/>
    <row r="252" spans="5:7" ht="15.75" customHeight="1"/>
    <row r="253" spans="5:7" ht="15.75" customHeight="1"/>
    <row r="254" spans="5:7" ht="15.75" customHeight="1"/>
    <row r="255" spans="5:7" ht="15.75" customHeight="1"/>
    <row r="256" spans="5: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hyperlinks>
    <hyperlink ref="D26" r:id="rId1"/>
    <hyperlink ref="D2" r:id="rId2"/>
    <hyperlink ref="D3" r:id="rId3"/>
    <hyperlink ref="D16" r:id="rId4"/>
    <hyperlink ref="D17" r:id="rId5"/>
    <hyperlink ref="B23" r:id="rId6" display="https://www.aliexpress.com/snapshot/0.html?spm=a2g0s.9042647.6.6.538e4c4d6AqmdY&amp;orderId=3003039219893945&amp;productId=32867438374"/>
    <hyperlink ref="D22" r:id="rId7"/>
    <hyperlink ref="D23" r:id="rId8"/>
    <hyperlink ref="D21" r:id="rId9"/>
    <hyperlink ref="D24" r:id="rId10"/>
    <hyperlink ref="D19" r:id="rId11"/>
    <hyperlink ref="D20" r:id="rId12"/>
    <hyperlink ref="D18" r:id="rId13"/>
    <hyperlink ref="D25" r:id="rId14"/>
    <hyperlink ref="D38" r:id="rId15"/>
    <hyperlink ref="D32" r:id="rId16"/>
    <hyperlink ref="D45" r:id="rId17"/>
    <hyperlink ref="D39" r:id="rId18"/>
    <hyperlink ref="D40" r:id="rId19"/>
    <hyperlink ref="D41" r:id="rId20"/>
    <hyperlink ref="D37" r:id="rId21"/>
    <hyperlink ref="D35" r:id="rId22"/>
    <hyperlink ref="D31" r:id="rId23"/>
  </hyperlinks>
  <pageMargins left="0.7" right="0.7" top="0.75" bottom="0.75" header="0" footer="0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BOM Netherlands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Leendert</dc:creator>
  <cp:lastModifiedBy>Niek</cp:lastModifiedBy>
  <dcterms:created xsi:type="dcterms:W3CDTF">2020-03-02T11:22:52Z</dcterms:created>
  <dcterms:modified xsi:type="dcterms:W3CDTF">2020-09-04T09:36:39Z</dcterms:modified>
</cp:coreProperties>
</file>