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F:\書類\適用関係書類\"/>
    </mc:Choice>
  </mc:AlternateContent>
  <xr:revisionPtr revIDLastSave="0" documentId="13_ncr:1_{135C66D9-5B2B-4169-B163-B4A36E24D9B2}" xr6:coauthVersionLast="47" xr6:coauthVersionMax="47" xr10:uidLastSave="{00000000-0000-0000-0000-000000000000}"/>
  <bookViews>
    <workbookView xWindow="-108" yWindow="-108" windowWidth="23256" windowHeight="12576" xr2:uid="{00000000-000D-0000-FFFF-FFFF00000000}"/>
  </bookViews>
  <sheets>
    <sheet name="使い方" sheetId="10" r:id="rId1"/>
    <sheet name="基本情報" sheetId="4" r:id="rId2"/>
    <sheet name="入力シート" sheetId="3" r:id="rId3"/>
    <sheet name="賞与印刷面" sheetId="9" r:id="rId4"/>
    <sheet name="賞与総括表" sheetId="8" r:id="rId5"/>
    <sheet name="注意事項等" sheetId="11" r:id="rId6"/>
  </sheets>
  <definedNames>
    <definedName name="_xlnm.Print_Area" localSheetId="3">賞与印刷面!$B$1:$CE$168</definedName>
    <definedName name="_xlnm.Print_Area" localSheetId="4">賞与総括表!$A$1:$CE$100</definedName>
    <definedName name="_xlnm.Print_Area" localSheetId="5">注意事項等!$B$1:$CE$41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161" i="9" l="1"/>
  <c r="X161" i="9"/>
  <c r="AI150" i="9"/>
  <c r="X150" i="9"/>
  <c r="AI139" i="9"/>
  <c r="X139" i="9"/>
  <c r="AI128" i="9"/>
  <c r="X128" i="9"/>
  <c r="AI117" i="9"/>
  <c r="X117" i="9"/>
  <c r="AI106" i="9"/>
  <c r="X106" i="9"/>
  <c r="AI95" i="9"/>
  <c r="X95" i="9"/>
  <c r="AI84" i="9"/>
  <c r="X84" i="9"/>
  <c r="AI73" i="9"/>
  <c r="X73" i="9"/>
  <c r="X154" i="9"/>
  <c r="X143" i="9"/>
  <c r="X132" i="9"/>
  <c r="X121" i="9"/>
  <c r="X110" i="9"/>
  <c r="X99" i="9"/>
  <c r="X88" i="9"/>
  <c r="X77" i="9"/>
  <c r="X66" i="9"/>
  <c r="AI62" i="9"/>
  <c r="X62" i="9"/>
  <c r="X55" i="9"/>
  <c r="G55" i="9"/>
  <c r="M13" i="8"/>
  <c r="G9" i="8" l="1"/>
  <c r="D9" i="9"/>
  <c r="O40" i="8" l="1"/>
  <c r="M34" i="8"/>
  <c r="M28" i="8"/>
  <c r="M22" i="8"/>
  <c r="V20" i="8"/>
  <c r="M25" i="8"/>
  <c r="M24" i="9"/>
  <c r="O20" i="8"/>
  <c r="H8" i="3"/>
  <c r="AU66" i="9" s="1"/>
  <c r="H9" i="3"/>
  <c r="H10" i="3"/>
  <c r="AU88" i="9" s="1"/>
  <c r="H11" i="3"/>
  <c r="AU99" i="9" s="1"/>
  <c r="H12" i="3"/>
  <c r="AU110" i="9" s="1"/>
  <c r="H13" i="3"/>
  <c r="AU121" i="9" s="1"/>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7" i="3"/>
  <c r="AU55" i="9" s="1"/>
  <c r="AU77" i="9"/>
  <c r="AU132" i="9"/>
  <c r="X50" i="9" l="1"/>
  <c r="M33" i="9" l="1"/>
  <c r="K6" i="3"/>
  <c r="H6" i="3"/>
  <c r="M12" i="9"/>
  <c r="M39" i="9"/>
  <c r="M27" i="9"/>
  <c r="M21" i="9"/>
  <c r="W19" i="9"/>
  <c r="O19" i="9"/>
  <c r="G154" i="9"/>
  <c r="G143" i="9"/>
  <c r="G132" i="9"/>
  <c r="G121" i="9"/>
  <c r="G110" i="9"/>
  <c r="G99" i="9"/>
  <c r="G88" i="9"/>
  <c r="G77" i="9"/>
  <c r="G66" i="9"/>
  <c r="K12" i="3" l="1"/>
  <c r="K13" i="3"/>
  <c r="K14" i="3"/>
  <c r="K15" i="3"/>
  <c r="K16" i="3"/>
  <c r="P16" i="3" s="1"/>
  <c r="L16" i="3" s="1"/>
  <c r="K17" i="3"/>
  <c r="P17" i="3" s="1"/>
  <c r="L17" i="3" s="1"/>
  <c r="K18" i="3"/>
  <c r="K19" i="3"/>
  <c r="K20" i="3"/>
  <c r="K21" i="3"/>
  <c r="K22" i="3"/>
  <c r="P22" i="3" s="1"/>
  <c r="K23" i="3"/>
  <c r="K24" i="3"/>
  <c r="P24" i="3" s="1"/>
  <c r="L24" i="3" s="1"/>
  <c r="K25" i="3"/>
  <c r="P25" i="3" s="1"/>
  <c r="L25" i="3" s="1"/>
  <c r="K26" i="3"/>
  <c r="P26" i="3" s="1"/>
  <c r="K27" i="3"/>
  <c r="K28" i="3"/>
  <c r="K29" i="3"/>
  <c r="K30" i="3"/>
  <c r="K31" i="3"/>
  <c r="K32" i="3"/>
  <c r="K33" i="3"/>
  <c r="K34" i="3"/>
  <c r="K35" i="3"/>
  <c r="K36" i="3"/>
  <c r="K37" i="3"/>
  <c r="P37" i="3" s="1"/>
  <c r="L37" i="3" s="1"/>
  <c r="K38" i="3"/>
  <c r="P38" i="3" s="1"/>
  <c r="L38" i="3" s="1"/>
  <c r="K39" i="3"/>
  <c r="P39" i="3" s="1"/>
  <c r="L39" i="3" s="1"/>
  <c r="K40" i="3"/>
  <c r="P40" i="3" s="1"/>
  <c r="L40" i="3" s="1"/>
  <c r="K41" i="3"/>
  <c r="P41" i="3" s="1"/>
  <c r="L41" i="3" s="1"/>
  <c r="K42" i="3"/>
  <c r="P42" i="3" s="1"/>
  <c r="L42" i="3" s="1"/>
  <c r="K43" i="3"/>
  <c r="P43" i="3" s="1"/>
  <c r="L43" i="3" s="1"/>
  <c r="K44" i="3"/>
  <c r="P44" i="3" s="1"/>
  <c r="L44" i="3" s="1"/>
  <c r="K45" i="3"/>
  <c r="P45" i="3" s="1"/>
  <c r="L45" i="3" s="1"/>
  <c r="K46" i="3"/>
  <c r="P46" i="3" s="1"/>
  <c r="L46" i="3" s="1"/>
  <c r="K47" i="3"/>
  <c r="P47" i="3" s="1"/>
  <c r="L47" i="3" s="1"/>
  <c r="K48" i="3"/>
  <c r="P48" i="3" s="1"/>
  <c r="L48" i="3" s="1"/>
  <c r="K49" i="3"/>
  <c r="P49" i="3" s="1"/>
  <c r="L49" i="3" s="1"/>
  <c r="K50" i="3"/>
  <c r="P50" i="3" s="1"/>
  <c r="L50" i="3" s="1"/>
  <c r="K51" i="3"/>
  <c r="P51" i="3" s="1"/>
  <c r="L51" i="3" s="1"/>
  <c r="K52" i="3"/>
  <c r="P52" i="3" s="1"/>
  <c r="L52" i="3" s="1"/>
  <c r="K53" i="3"/>
  <c r="P53" i="3" s="1"/>
  <c r="L53" i="3" s="1"/>
  <c r="K54" i="3"/>
  <c r="P54" i="3" s="1"/>
  <c r="L54" i="3" s="1"/>
  <c r="K55" i="3"/>
  <c r="P55" i="3" s="1"/>
  <c r="L55" i="3" s="1"/>
  <c r="K56" i="3"/>
  <c r="P56" i="3" s="1"/>
  <c r="L56" i="3" s="1"/>
  <c r="K57" i="3"/>
  <c r="P57" i="3" s="1"/>
  <c r="L57" i="3" s="1"/>
  <c r="K58" i="3"/>
  <c r="P58" i="3" s="1"/>
  <c r="L58" i="3" s="1"/>
  <c r="K59" i="3"/>
  <c r="P59" i="3" s="1"/>
  <c r="L59" i="3" s="1"/>
  <c r="K60" i="3"/>
  <c r="P60" i="3" s="1"/>
  <c r="L60" i="3" s="1"/>
  <c r="K61" i="3"/>
  <c r="P61" i="3" s="1"/>
  <c r="L61" i="3" s="1"/>
  <c r="K62" i="3"/>
  <c r="P62" i="3" s="1"/>
  <c r="L62" i="3" s="1"/>
  <c r="K63" i="3"/>
  <c r="P63" i="3" s="1"/>
  <c r="L63" i="3" s="1"/>
  <c r="K64" i="3"/>
  <c r="P64" i="3" s="1"/>
  <c r="L64" i="3" s="1"/>
  <c r="K65" i="3"/>
  <c r="P65" i="3" s="1"/>
  <c r="L65" i="3" s="1"/>
  <c r="K66" i="3"/>
  <c r="P66" i="3" s="1"/>
  <c r="L66" i="3" s="1"/>
  <c r="K67" i="3"/>
  <c r="P67" i="3" s="1"/>
  <c r="L67" i="3" s="1"/>
  <c r="K68" i="3"/>
  <c r="P68" i="3" s="1"/>
  <c r="L68" i="3" s="1"/>
  <c r="K69" i="3"/>
  <c r="P69" i="3" s="1"/>
  <c r="L69" i="3" s="1"/>
  <c r="K70" i="3"/>
  <c r="P70" i="3" s="1"/>
  <c r="L70" i="3" s="1"/>
  <c r="K71" i="3"/>
  <c r="P71" i="3" s="1"/>
  <c r="L71" i="3" s="1"/>
  <c r="K72" i="3"/>
  <c r="P72" i="3" s="1"/>
  <c r="L72" i="3" s="1"/>
  <c r="K73" i="3"/>
  <c r="P73" i="3" s="1"/>
  <c r="L73" i="3" s="1"/>
  <c r="K74" i="3"/>
  <c r="P74" i="3" s="1"/>
  <c r="L74" i="3" s="1"/>
  <c r="K75" i="3"/>
  <c r="P75" i="3" s="1"/>
  <c r="L75" i="3" s="1"/>
  <c r="K76" i="3"/>
  <c r="P76" i="3" s="1"/>
  <c r="L76" i="3" s="1"/>
  <c r="K77" i="3"/>
  <c r="P77" i="3" s="1"/>
  <c r="L77" i="3" s="1"/>
  <c r="K78" i="3"/>
  <c r="P78" i="3" s="1"/>
  <c r="L78" i="3" s="1"/>
  <c r="K79" i="3"/>
  <c r="P79" i="3" s="1"/>
  <c r="L79" i="3" s="1"/>
  <c r="K80" i="3"/>
  <c r="P80" i="3" s="1"/>
  <c r="L80" i="3" s="1"/>
  <c r="K81" i="3"/>
  <c r="P81" i="3" s="1"/>
  <c r="L81" i="3" s="1"/>
  <c r="K82" i="3"/>
  <c r="P82" i="3" s="1"/>
  <c r="L82" i="3" s="1"/>
  <c r="K83" i="3"/>
  <c r="P83" i="3" s="1"/>
  <c r="L83" i="3" s="1"/>
  <c r="K84" i="3"/>
  <c r="P84" i="3" s="1"/>
  <c r="L84" i="3" s="1"/>
  <c r="K85" i="3"/>
  <c r="P85" i="3" s="1"/>
  <c r="L85" i="3" s="1"/>
  <c r="K86" i="3"/>
  <c r="P86" i="3" s="1"/>
  <c r="L86" i="3" s="1"/>
  <c r="K87" i="3"/>
  <c r="P87" i="3" s="1"/>
  <c r="L87" i="3" s="1"/>
  <c r="K88" i="3"/>
  <c r="P88" i="3" s="1"/>
  <c r="L88" i="3" s="1"/>
  <c r="K89" i="3"/>
  <c r="P89" i="3" s="1"/>
  <c r="L89" i="3" s="1"/>
  <c r="K90" i="3"/>
  <c r="P90" i="3" s="1"/>
  <c r="L90" i="3" s="1"/>
  <c r="K91" i="3"/>
  <c r="P91" i="3" s="1"/>
  <c r="L91" i="3" s="1"/>
  <c r="K92" i="3"/>
  <c r="P92" i="3" s="1"/>
  <c r="L92" i="3" s="1"/>
  <c r="K93" i="3"/>
  <c r="P93" i="3" s="1"/>
  <c r="L93" i="3" s="1"/>
  <c r="K94" i="3"/>
  <c r="P94" i="3" s="1"/>
  <c r="L94" i="3" s="1"/>
  <c r="K95" i="3"/>
  <c r="P95" i="3" s="1"/>
  <c r="L95" i="3" s="1"/>
  <c r="K96" i="3"/>
  <c r="P96" i="3" s="1"/>
  <c r="L96" i="3" s="1"/>
  <c r="K97" i="3"/>
  <c r="P97" i="3" s="1"/>
  <c r="L97" i="3" s="1"/>
  <c r="K98" i="3"/>
  <c r="P98" i="3" s="1"/>
  <c r="L98" i="3" s="1"/>
  <c r="K99" i="3"/>
  <c r="P99" i="3" s="1"/>
  <c r="L99" i="3" s="1"/>
  <c r="K100" i="3"/>
  <c r="P100" i="3" s="1"/>
  <c r="L100" i="3" s="1"/>
  <c r="K101" i="3"/>
  <c r="P101" i="3" s="1"/>
  <c r="L101" i="3" s="1"/>
  <c r="K102" i="3"/>
  <c r="P102" i="3" s="1"/>
  <c r="L102" i="3" s="1"/>
  <c r="K103" i="3"/>
  <c r="P103" i="3" s="1"/>
  <c r="L103" i="3" s="1"/>
  <c r="K104" i="3"/>
  <c r="P104" i="3" s="1"/>
  <c r="L104" i="3" s="1"/>
  <c r="K105" i="3"/>
  <c r="P105" i="3" s="1"/>
  <c r="L105" i="3" s="1"/>
  <c r="K106" i="3"/>
  <c r="P106" i="3" s="1"/>
  <c r="L106" i="3" s="1"/>
  <c r="K107" i="3"/>
  <c r="P107" i="3" s="1"/>
  <c r="L107" i="3" s="1"/>
  <c r="K108" i="3"/>
  <c r="P108" i="3" s="1"/>
  <c r="L108" i="3" s="1"/>
  <c r="K109" i="3"/>
  <c r="P109" i="3" s="1"/>
  <c r="L109" i="3" s="1"/>
  <c r="K110" i="3"/>
  <c r="P110" i="3" s="1"/>
  <c r="L110" i="3" s="1"/>
  <c r="K111" i="3"/>
  <c r="P111" i="3" s="1"/>
  <c r="L111" i="3" s="1"/>
  <c r="K112" i="3"/>
  <c r="P112" i="3" s="1"/>
  <c r="L112" i="3" s="1"/>
  <c r="K113" i="3"/>
  <c r="P113" i="3" s="1"/>
  <c r="L113" i="3" s="1"/>
  <c r="K114" i="3"/>
  <c r="P114" i="3" s="1"/>
  <c r="L114" i="3" s="1"/>
  <c r="K115" i="3"/>
  <c r="P115" i="3" s="1"/>
  <c r="L115" i="3" s="1"/>
  <c r="K116" i="3"/>
  <c r="P116" i="3" s="1"/>
  <c r="L116" i="3" s="1"/>
  <c r="K117" i="3"/>
  <c r="P117" i="3" s="1"/>
  <c r="L117" i="3" s="1"/>
  <c r="K118" i="3"/>
  <c r="P118" i="3" s="1"/>
  <c r="L118" i="3" s="1"/>
  <c r="K119" i="3"/>
  <c r="P119" i="3" s="1"/>
  <c r="L119" i="3" s="1"/>
  <c r="K120" i="3"/>
  <c r="P120" i="3" s="1"/>
  <c r="L120" i="3" s="1"/>
  <c r="K121" i="3"/>
  <c r="P121" i="3" s="1"/>
  <c r="L121" i="3" s="1"/>
  <c r="K122" i="3"/>
  <c r="P122" i="3" s="1"/>
  <c r="L122" i="3" s="1"/>
  <c r="K123" i="3"/>
  <c r="P123" i="3" s="1"/>
  <c r="L123" i="3" s="1"/>
  <c r="K124" i="3"/>
  <c r="P124" i="3" s="1"/>
  <c r="L124" i="3" s="1"/>
  <c r="K125" i="3"/>
  <c r="P125" i="3" s="1"/>
  <c r="L125" i="3" s="1"/>
  <c r="K126" i="3"/>
  <c r="P126" i="3" s="1"/>
  <c r="L126" i="3" s="1"/>
  <c r="K127" i="3"/>
  <c r="P127" i="3" s="1"/>
  <c r="L127" i="3" s="1"/>
  <c r="K128" i="3"/>
  <c r="P128" i="3" s="1"/>
  <c r="L128" i="3" s="1"/>
  <c r="K129" i="3"/>
  <c r="P129" i="3" s="1"/>
  <c r="L129" i="3" s="1"/>
  <c r="K130" i="3"/>
  <c r="P130" i="3" s="1"/>
  <c r="L130" i="3" s="1"/>
  <c r="K131" i="3"/>
  <c r="P131" i="3" s="1"/>
  <c r="L131" i="3" s="1"/>
  <c r="K132" i="3"/>
  <c r="P132" i="3" s="1"/>
  <c r="L132" i="3" s="1"/>
  <c r="K133" i="3"/>
  <c r="P133" i="3" s="1"/>
  <c r="L133" i="3" s="1"/>
  <c r="K134" i="3"/>
  <c r="P134" i="3" s="1"/>
  <c r="L134" i="3" s="1"/>
  <c r="K135" i="3"/>
  <c r="P135" i="3" s="1"/>
  <c r="L135" i="3" s="1"/>
  <c r="K136" i="3"/>
  <c r="P136" i="3" s="1"/>
  <c r="L136" i="3" s="1"/>
  <c r="K137" i="3"/>
  <c r="P137" i="3" s="1"/>
  <c r="L137" i="3" s="1"/>
  <c r="K138" i="3"/>
  <c r="P138" i="3" s="1"/>
  <c r="L138" i="3" s="1"/>
  <c r="K139" i="3"/>
  <c r="P139" i="3" s="1"/>
  <c r="L139" i="3" s="1"/>
  <c r="K140" i="3"/>
  <c r="P140" i="3" s="1"/>
  <c r="L140" i="3" s="1"/>
  <c r="K141" i="3"/>
  <c r="P141" i="3" s="1"/>
  <c r="L141" i="3" s="1"/>
  <c r="K142" i="3"/>
  <c r="P142" i="3" s="1"/>
  <c r="L142" i="3" s="1"/>
  <c r="K143" i="3"/>
  <c r="P143" i="3" s="1"/>
  <c r="L143" i="3" s="1"/>
  <c r="K144" i="3"/>
  <c r="P144" i="3" s="1"/>
  <c r="L144" i="3" s="1"/>
  <c r="K145" i="3"/>
  <c r="P145" i="3" s="1"/>
  <c r="L145" i="3" s="1"/>
  <c r="K146" i="3"/>
  <c r="P146" i="3" s="1"/>
  <c r="L146" i="3" s="1"/>
  <c r="K147" i="3"/>
  <c r="P147" i="3" s="1"/>
  <c r="L147" i="3" s="1"/>
  <c r="K148" i="3"/>
  <c r="P148" i="3" s="1"/>
  <c r="L148" i="3" s="1"/>
  <c r="K149" i="3"/>
  <c r="P149" i="3" s="1"/>
  <c r="L149" i="3" s="1"/>
  <c r="K150" i="3"/>
  <c r="P150" i="3" s="1"/>
  <c r="L150" i="3" s="1"/>
  <c r="K151" i="3"/>
  <c r="P151" i="3" s="1"/>
  <c r="L151" i="3" s="1"/>
  <c r="K152" i="3"/>
  <c r="P152" i="3" s="1"/>
  <c r="L152" i="3" s="1"/>
  <c r="K153" i="3"/>
  <c r="P153" i="3" s="1"/>
  <c r="L153" i="3" s="1"/>
  <c r="K154" i="3"/>
  <c r="P154" i="3" s="1"/>
  <c r="L154" i="3" s="1"/>
  <c r="K155" i="3"/>
  <c r="P155" i="3" s="1"/>
  <c r="L155" i="3" s="1"/>
  <c r="K156" i="3"/>
  <c r="P156" i="3" s="1"/>
  <c r="L156" i="3" s="1"/>
  <c r="K157" i="3"/>
  <c r="P157" i="3" s="1"/>
  <c r="L157" i="3" s="1"/>
  <c r="K158" i="3"/>
  <c r="P158" i="3" s="1"/>
  <c r="L158" i="3" s="1"/>
  <c r="K159" i="3"/>
  <c r="P159" i="3" s="1"/>
  <c r="L159" i="3" s="1"/>
  <c r="K160" i="3"/>
  <c r="P160" i="3" s="1"/>
  <c r="L160" i="3" s="1"/>
  <c r="K161" i="3"/>
  <c r="P161" i="3" s="1"/>
  <c r="L161" i="3" s="1"/>
  <c r="K162" i="3"/>
  <c r="P162" i="3" s="1"/>
  <c r="L162" i="3" s="1"/>
  <c r="K163" i="3"/>
  <c r="P163" i="3" s="1"/>
  <c r="L163" i="3" s="1"/>
  <c r="K164" i="3"/>
  <c r="P164" i="3" s="1"/>
  <c r="L164" i="3" s="1"/>
  <c r="K165" i="3"/>
  <c r="P165" i="3" s="1"/>
  <c r="L165" i="3" s="1"/>
  <c r="K166" i="3"/>
  <c r="P166" i="3" s="1"/>
  <c r="L166" i="3" s="1"/>
  <c r="K167" i="3"/>
  <c r="P167" i="3" s="1"/>
  <c r="L167" i="3" s="1"/>
  <c r="K168" i="3"/>
  <c r="P168" i="3" s="1"/>
  <c r="L168" i="3" s="1"/>
  <c r="K169" i="3"/>
  <c r="P169" i="3" s="1"/>
  <c r="L169" i="3" s="1"/>
  <c r="K170" i="3"/>
  <c r="P170" i="3" s="1"/>
  <c r="L170" i="3" s="1"/>
  <c r="K171" i="3"/>
  <c r="P171" i="3" s="1"/>
  <c r="L171" i="3" s="1"/>
  <c r="K172" i="3"/>
  <c r="P172" i="3" s="1"/>
  <c r="L172" i="3" s="1"/>
  <c r="K173" i="3"/>
  <c r="P173" i="3" s="1"/>
  <c r="L173" i="3" s="1"/>
  <c r="K174" i="3"/>
  <c r="P174" i="3" s="1"/>
  <c r="L174" i="3" s="1"/>
  <c r="K175" i="3"/>
  <c r="P175" i="3" s="1"/>
  <c r="L175" i="3" s="1"/>
  <c r="K176" i="3"/>
  <c r="P176" i="3" s="1"/>
  <c r="L176" i="3" s="1"/>
  <c r="K177" i="3"/>
  <c r="P177" i="3" s="1"/>
  <c r="L177" i="3" s="1"/>
  <c r="K178" i="3"/>
  <c r="P178" i="3" s="1"/>
  <c r="L178" i="3" s="1"/>
  <c r="K179" i="3"/>
  <c r="P179" i="3" s="1"/>
  <c r="L179" i="3" s="1"/>
  <c r="K180" i="3"/>
  <c r="P180" i="3" s="1"/>
  <c r="L180" i="3" s="1"/>
  <c r="K181" i="3"/>
  <c r="P181" i="3" s="1"/>
  <c r="L181" i="3" s="1"/>
  <c r="K182" i="3"/>
  <c r="P182" i="3" s="1"/>
  <c r="L182" i="3" s="1"/>
  <c r="K183" i="3"/>
  <c r="P183" i="3" s="1"/>
  <c r="L183" i="3" s="1"/>
  <c r="K184" i="3"/>
  <c r="P184" i="3" s="1"/>
  <c r="L184" i="3" s="1"/>
  <c r="K185" i="3"/>
  <c r="P185" i="3" s="1"/>
  <c r="L185" i="3" s="1"/>
  <c r="K186" i="3"/>
  <c r="P186" i="3" s="1"/>
  <c r="L186" i="3" s="1"/>
  <c r="K187" i="3"/>
  <c r="P187" i="3" s="1"/>
  <c r="L187" i="3" s="1"/>
  <c r="K188" i="3"/>
  <c r="P188" i="3" s="1"/>
  <c r="L188" i="3" s="1"/>
  <c r="K189" i="3"/>
  <c r="P189" i="3" s="1"/>
  <c r="L189" i="3" s="1"/>
  <c r="K190" i="3"/>
  <c r="P190" i="3" s="1"/>
  <c r="L190" i="3" s="1"/>
  <c r="K191" i="3"/>
  <c r="P191" i="3" s="1"/>
  <c r="L191" i="3" s="1"/>
  <c r="K192" i="3"/>
  <c r="P192" i="3" s="1"/>
  <c r="L192" i="3" s="1"/>
  <c r="K193" i="3"/>
  <c r="P193" i="3" s="1"/>
  <c r="L193" i="3" s="1"/>
  <c r="K194" i="3"/>
  <c r="P194" i="3" s="1"/>
  <c r="L194" i="3" s="1"/>
  <c r="K195" i="3"/>
  <c r="P195" i="3" s="1"/>
  <c r="L195" i="3" s="1"/>
  <c r="K196" i="3"/>
  <c r="P196" i="3" s="1"/>
  <c r="L196" i="3" s="1"/>
  <c r="K197" i="3"/>
  <c r="P197" i="3" s="1"/>
  <c r="L197" i="3" s="1"/>
  <c r="K198" i="3"/>
  <c r="P198" i="3" s="1"/>
  <c r="L198" i="3" s="1"/>
  <c r="K199" i="3"/>
  <c r="P199" i="3" s="1"/>
  <c r="L199" i="3" s="1"/>
  <c r="K200" i="3"/>
  <c r="P200" i="3" s="1"/>
  <c r="L200" i="3" s="1"/>
  <c r="K201" i="3"/>
  <c r="P201" i="3" s="1"/>
  <c r="L201" i="3" s="1"/>
  <c r="K202" i="3"/>
  <c r="P202" i="3" s="1"/>
  <c r="L202" i="3" s="1"/>
  <c r="K203" i="3"/>
  <c r="P203" i="3" s="1"/>
  <c r="L203" i="3" s="1"/>
  <c r="K204" i="3"/>
  <c r="P204" i="3" s="1"/>
  <c r="L204" i="3" s="1"/>
  <c r="K205" i="3"/>
  <c r="P205" i="3" s="1"/>
  <c r="L205" i="3" s="1"/>
  <c r="K206" i="3"/>
  <c r="P206" i="3" s="1"/>
  <c r="L206" i="3" s="1"/>
  <c r="P35" i="3" l="1"/>
  <c r="L35" i="3" s="1"/>
  <c r="P31" i="3"/>
  <c r="L31" i="3" s="1"/>
  <c r="P34" i="3"/>
  <c r="L34" i="3" s="1"/>
  <c r="P30" i="3"/>
  <c r="L30" i="3" s="1"/>
  <c r="P36" i="3"/>
  <c r="L36" i="3" s="1"/>
  <c r="AU161" i="9"/>
  <c r="P32" i="3"/>
  <c r="L32" i="3" s="1"/>
  <c r="P28" i="3"/>
  <c r="L28" i="3" s="1"/>
  <c r="P33" i="3"/>
  <c r="L33" i="3" s="1"/>
  <c r="P29" i="3"/>
  <c r="L29" i="3" s="1"/>
  <c r="P21" i="3"/>
  <c r="L21" i="3" s="1"/>
  <c r="P20" i="3"/>
  <c r="L20" i="3" s="1"/>
  <c r="P12" i="3"/>
  <c r="L12" i="3" s="1"/>
  <c r="P27" i="3"/>
  <c r="L27" i="3" s="1"/>
  <c r="P23" i="3"/>
  <c r="L23" i="3" s="1"/>
  <c r="P19" i="3"/>
  <c r="L19" i="3" s="1"/>
  <c r="P15" i="3"/>
  <c r="L15" i="3" s="1"/>
  <c r="AU150" i="9" s="1"/>
  <c r="P13" i="3"/>
  <c r="L13" i="3" s="1"/>
  <c r="P18" i="3"/>
  <c r="L18" i="3" s="1"/>
  <c r="P14" i="3"/>
  <c r="L14" i="3" s="1"/>
  <c r="L26" i="3"/>
  <c r="L22" i="3"/>
  <c r="K8" i="3"/>
  <c r="K9" i="3"/>
  <c r="K10" i="3"/>
  <c r="K11" i="3"/>
  <c r="K7" i="3"/>
  <c r="P7" i="3" s="1"/>
  <c r="L7" i="3" s="1"/>
  <c r="AU128" i="9" l="1"/>
  <c r="AU139" i="9"/>
  <c r="AU117" i="9"/>
  <c r="AU62" i="9"/>
  <c r="P9" i="3"/>
  <c r="L9" i="3" s="1"/>
  <c r="AU84" i="9" s="1"/>
  <c r="P10" i="3"/>
  <c r="L10" i="3" s="1"/>
  <c r="AU95" i="9" s="1"/>
  <c r="P11" i="3"/>
  <c r="L11" i="3" s="1"/>
  <c r="AU106" i="9" s="1"/>
  <c r="P8" i="3"/>
  <c r="L8" i="3" s="1"/>
  <c r="AU143" i="9"/>
  <c r="AU154" i="9"/>
  <c r="K3" i="3" l="1"/>
  <c r="AD69" i="8" s="1"/>
  <c r="AU7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CN730701</author>
  </authors>
  <commentList>
    <comment ref="B3" authorId="0" shapeId="0" xr:uid="{00000000-0006-0000-0200-000001000000}">
      <text>
        <r>
          <rPr>
            <b/>
            <sz val="9"/>
            <color indexed="81"/>
            <rFont val="ＭＳ Ｐゴシック"/>
            <family val="3"/>
            <charset val="128"/>
          </rPr>
          <t>（１０名以上の賞与支払届を印刷するとき）
10人ずつ印刷するのでその先頭のＡ列の行番号を入力する
スタート番号にＡ列の番号をいれて一枚ずつ印刷する。
ex.1枚目　1　→１番から１０番まで印刷
　　2枚目　11　→１１番から２０番まで印刷
　　3枚目　21　→２１番から３０番まで印刷
↓↓↓↓↓↓↓↓↓↓</t>
        </r>
      </text>
    </comment>
  </commentList>
</comments>
</file>

<file path=xl/sharedStrings.xml><?xml version="1.0" encoding="utf-8"?>
<sst xmlns="http://schemas.openxmlformats.org/spreadsheetml/2006/main" count="386" uniqueCount="224">
  <si>
    <t>常務理事</t>
    <rPh sb="0" eb="2">
      <t>ジョウム</t>
    </rPh>
    <rPh sb="2" eb="4">
      <t>リジ</t>
    </rPh>
    <phoneticPr fontId="3"/>
  </si>
  <si>
    <t>事務長</t>
    <rPh sb="0" eb="3">
      <t>ジムチョウ</t>
    </rPh>
    <phoneticPr fontId="3"/>
  </si>
  <si>
    <t>係</t>
    <rPh sb="0" eb="1">
      <t>カカリ</t>
    </rPh>
    <phoneticPr fontId="3"/>
  </si>
  <si>
    <t>記号</t>
    <rPh sb="0" eb="2">
      <t>キゴウ</t>
    </rPh>
    <phoneticPr fontId="3"/>
  </si>
  <si>
    <t>番号</t>
    <rPh sb="0" eb="2">
      <t>バンゴウ</t>
    </rPh>
    <phoneticPr fontId="3"/>
  </si>
  <si>
    <t>氏名（漢字）</t>
    <rPh sb="0" eb="2">
      <t>シメイ</t>
    </rPh>
    <rPh sb="3" eb="5">
      <t>カンジ</t>
    </rPh>
    <phoneticPr fontId="3"/>
  </si>
  <si>
    <t>スタート
番　号</t>
    <rPh sb="5" eb="6">
      <t>バン</t>
    </rPh>
    <rPh sb="7" eb="8">
      <t>ゴウ</t>
    </rPh>
    <phoneticPr fontId="3"/>
  </si>
  <si>
    <t>事業所記号</t>
    <rPh sb="0" eb="3">
      <t>ジギョウショ</t>
    </rPh>
    <rPh sb="3" eb="5">
      <t>キゴウ</t>
    </rPh>
    <phoneticPr fontId="3"/>
  </si>
  <si>
    <t>事業所名称</t>
    <rPh sb="0" eb="3">
      <t>ジギョウショ</t>
    </rPh>
    <rPh sb="3" eb="5">
      <t>メイショウ</t>
    </rPh>
    <phoneticPr fontId="3"/>
  </si>
  <si>
    <t>事業所住所</t>
    <rPh sb="0" eb="3">
      <t>ジギョウショ</t>
    </rPh>
    <rPh sb="3" eb="5">
      <t>ジュウショ</t>
    </rPh>
    <phoneticPr fontId="3"/>
  </si>
  <si>
    <t>事業所住所2</t>
    <rPh sb="0" eb="3">
      <t>ジギョウショ</t>
    </rPh>
    <rPh sb="3" eb="5">
      <t>ジュウショ</t>
    </rPh>
    <phoneticPr fontId="3"/>
  </si>
  <si>
    <t>賞与支払年月日</t>
    <rPh sb="0" eb="2">
      <t>ショウヨ</t>
    </rPh>
    <rPh sb="2" eb="4">
      <t>シハライ</t>
    </rPh>
    <rPh sb="4" eb="5">
      <t>ネン</t>
    </rPh>
    <rPh sb="5" eb="6">
      <t>ツキ</t>
    </rPh>
    <rPh sb="6" eb="7">
      <t>ニチ</t>
    </rPh>
    <phoneticPr fontId="3"/>
  </si>
  <si>
    <t>事業主名</t>
    <rPh sb="0" eb="3">
      <t>ジギョウヌシ</t>
    </rPh>
    <rPh sb="3" eb="4">
      <t>メイ</t>
    </rPh>
    <phoneticPr fontId="3"/>
  </si>
  <si>
    <t>電話番号</t>
    <rPh sb="0" eb="2">
      <t>デンワ</t>
    </rPh>
    <rPh sb="2" eb="4">
      <t>バンゴウ</t>
    </rPh>
    <phoneticPr fontId="3"/>
  </si>
  <si>
    <t>事業所郵便番号1</t>
    <rPh sb="0" eb="3">
      <t>ジギョウショ</t>
    </rPh>
    <rPh sb="3" eb="7">
      <t>ユウビンバンゴウ</t>
    </rPh>
    <phoneticPr fontId="3"/>
  </si>
  <si>
    <t>事業所郵便番号2</t>
    <rPh sb="0" eb="3">
      <t>ジギョウショ</t>
    </rPh>
    <rPh sb="3" eb="7">
      <t>ユウビンバンゴウ</t>
    </rPh>
    <phoneticPr fontId="3"/>
  </si>
  <si>
    <t>0001</t>
    <phoneticPr fontId="3"/>
  </si>
  <si>
    <t>賞与額</t>
    <rPh sb="0" eb="2">
      <t>ショウヨ</t>
    </rPh>
    <rPh sb="2" eb="3">
      <t>ガク</t>
    </rPh>
    <phoneticPr fontId="3"/>
  </si>
  <si>
    <t>S</t>
    <phoneticPr fontId="3"/>
  </si>
  <si>
    <t xml:space="preserve">健　康　保　険
</t>
    <rPh sb="0" eb="1">
      <t>ケン</t>
    </rPh>
    <rPh sb="2" eb="3">
      <t>ヤスシ</t>
    </rPh>
    <rPh sb="4" eb="5">
      <t>ホ</t>
    </rPh>
    <rPh sb="6" eb="7">
      <t>ケン</t>
    </rPh>
    <phoneticPr fontId="12"/>
  </si>
  <si>
    <t>　被保険者賞与支払届</t>
    <phoneticPr fontId="12"/>
  </si>
  <si>
    <t>事業所⇒健保組合</t>
    <rPh sb="0" eb="3">
      <t>ジギョウショ</t>
    </rPh>
    <rPh sb="4" eb="6">
      <t>ケンポ</t>
    </rPh>
    <rPh sb="6" eb="8">
      <t>クミアイ</t>
    </rPh>
    <phoneticPr fontId="12"/>
  </si>
  <si>
    <t>　　　　ー総括表ー</t>
    <rPh sb="5" eb="8">
      <t>ソウカツヒョウ</t>
    </rPh>
    <phoneticPr fontId="12"/>
  </si>
  <si>
    <t>年</t>
    <rPh sb="0" eb="1">
      <t>ネン</t>
    </rPh>
    <phoneticPr fontId="12"/>
  </si>
  <si>
    <t>月</t>
    <rPh sb="0" eb="1">
      <t>ツキ</t>
    </rPh>
    <phoneticPr fontId="12"/>
  </si>
  <si>
    <t>日</t>
    <rPh sb="0" eb="1">
      <t>ニチ</t>
    </rPh>
    <phoneticPr fontId="12"/>
  </si>
  <si>
    <t>事 業 所
記号</t>
    <rPh sb="0" eb="1">
      <t>コト</t>
    </rPh>
    <rPh sb="2" eb="3">
      <t>ギョウ</t>
    </rPh>
    <rPh sb="4" eb="5">
      <t>ショ</t>
    </rPh>
    <rPh sb="6" eb="8">
      <t>キゴウ</t>
    </rPh>
    <phoneticPr fontId="12"/>
  </si>
  <si>
    <t>事業所
所在地</t>
    <rPh sb="0" eb="3">
      <t>ジギョウショ</t>
    </rPh>
    <rPh sb="4" eb="7">
      <t>ショザイチ</t>
    </rPh>
    <phoneticPr fontId="12"/>
  </si>
  <si>
    <t>〒</t>
    <phoneticPr fontId="12"/>
  </si>
  <si>
    <t>―</t>
    <phoneticPr fontId="12"/>
  </si>
  <si>
    <t>事業所
名　称</t>
    <rPh sb="0" eb="3">
      <t>ジギョウショ</t>
    </rPh>
    <rPh sb="4" eb="5">
      <t>メイ</t>
    </rPh>
    <rPh sb="6" eb="7">
      <t>ショウ</t>
    </rPh>
    <phoneticPr fontId="12"/>
  </si>
  <si>
    <t>社会保険労務士記載欄</t>
    <phoneticPr fontId="12"/>
  </si>
  <si>
    <t>事業主
氏　名</t>
    <rPh sb="0" eb="3">
      <t>ジギョウヌシ</t>
    </rPh>
    <rPh sb="4" eb="5">
      <t>シ</t>
    </rPh>
    <rPh sb="6" eb="7">
      <t>メイ</t>
    </rPh>
    <phoneticPr fontId="12"/>
  </si>
  <si>
    <t>　氏　　名　　等</t>
    <phoneticPr fontId="12"/>
  </si>
  <si>
    <t>電話番号</t>
    <rPh sb="0" eb="2">
      <t>デンワ</t>
    </rPh>
    <rPh sb="2" eb="4">
      <t>バンゴウ</t>
    </rPh>
    <phoneticPr fontId="12"/>
  </si>
  <si>
    <t>①</t>
    <phoneticPr fontId="12"/>
  </si>
  <si>
    <t>9．令和</t>
    <rPh sb="2" eb="4">
      <t>レイワ</t>
    </rPh>
    <phoneticPr fontId="12"/>
  </si>
  <si>
    <t>年</t>
  </si>
  <si>
    <t>月</t>
    <phoneticPr fontId="12"/>
  </si>
  <si>
    <t>賞与支払年月</t>
    <phoneticPr fontId="12"/>
  </si>
  <si>
    <t>②</t>
    <phoneticPr fontId="12"/>
  </si>
  <si>
    <t>支給の有無</t>
    <phoneticPr fontId="12"/>
  </si>
  <si>
    <t>③</t>
    <phoneticPr fontId="12"/>
  </si>
  <si>
    <t>人</t>
    <rPh sb="0" eb="1">
      <t>ヒト</t>
    </rPh>
    <phoneticPr fontId="12"/>
  </si>
  <si>
    <t>④</t>
    <phoneticPr fontId="12"/>
  </si>
  <si>
    <r>
      <t>健保組合への届出は</t>
    </r>
    <r>
      <rPr>
        <u/>
        <sz val="10"/>
        <color theme="1"/>
        <rFont val="ＭＳ Ｐゴシック"/>
        <family val="3"/>
        <charset val="128"/>
        <scheme val="minor"/>
      </rPr>
      <t>賞与を出された被保険者全員</t>
    </r>
    <r>
      <rPr>
        <sz val="10"/>
        <color theme="1"/>
        <rFont val="ＭＳ Ｐゴシック"/>
        <family val="3"/>
        <charset val="128"/>
        <scheme val="minor"/>
      </rPr>
      <t>（７４歳までの方）必要です。</t>
    </r>
    <rPh sb="0" eb="2">
      <t>ケンポ</t>
    </rPh>
    <rPh sb="2" eb="4">
      <t>クミアイ</t>
    </rPh>
    <rPh sb="6" eb="8">
      <t>トドケデ</t>
    </rPh>
    <rPh sb="9" eb="11">
      <t>ショウヨ</t>
    </rPh>
    <rPh sb="12" eb="13">
      <t>ダ</t>
    </rPh>
    <rPh sb="16" eb="20">
      <t>ヒホケンシャ</t>
    </rPh>
    <rPh sb="20" eb="22">
      <t>ゼンイン</t>
    </rPh>
    <rPh sb="25" eb="26">
      <t>サイ</t>
    </rPh>
    <rPh sb="29" eb="30">
      <t>カタ</t>
    </rPh>
    <rPh sb="31" eb="33">
      <t>ヒツヨウ</t>
    </rPh>
    <phoneticPr fontId="12"/>
  </si>
  <si>
    <t>被保険者人数</t>
    <phoneticPr fontId="12"/>
  </si>
  <si>
    <t>賞与支給人数</t>
    <phoneticPr fontId="12"/>
  </si>
  <si>
    <t>⑤</t>
    <phoneticPr fontId="12"/>
  </si>
  <si>
    <t>賞与支給総額</t>
    <phoneticPr fontId="12"/>
  </si>
  <si>
    <r>
      <t>0</t>
    </r>
    <r>
      <rPr>
        <b/>
        <sz val="9"/>
        <color theme="1"/>
        <rFont val="ＭＳ Ｐゴシック"/>
        <family val="3"/>
        <charset val="128"/>
        <scheme val="minor"/>
      </rPr>
      <t>円</t>
    </r>
    <rPh sb="1" eb="2">
      <t>エン</t>
    </rPh>
    <phoneticPr fontId="12"/>
  </si>
  <si>
    <t>７５歳以上の方の賞与は健保組合に申請の必要はありません。人数、総額に含めないでください。</t>
    <rPh sb="31" eb="33">
      <t>ソウガク</t>
    </rPh>
    <phoneticPr fontId="12"/>
  </si>
  <si>
    <t>円</t>
    <rPh sb="0" eb="1">
      <t>エン</t>
    </rPh>
    <phoneticPr fontId="12"/>
  </si>
  <si>
    <t>⑥</t>
    <phoneticPr fontId="12"/>
  </si>
  <si>
    <t>賞与の名称</t>
    <phoneticPr fontId="12"/>
  </si>
  <si>
    <t>⑦</t>
    <phoneticPr fontId="12"/>
  </si>
  <si>
    <t>賞与支払予定月</t>
    <phoneticPr fontId="12"/>
  </si>
  <si>
    <t>賞与支払予定月の　　　　　　　　　　　　　　　　　　　</t>
    <phoneticPr fontId="12"/>
  </si>
  <si>
    <t>変更</t>
    <phoneticPr fontId="12"/>
  </si>
  <si>
    <t>変更前</t>
    <phoneticPr fontId="12"/>
  </si>
  <si>
    <t>【記入方法】</t>
    <rPh sb="1" eb="3">
      <t>キニュウ</t>
    </rPh>
    <rPh sb="3" eb="5">
      <t>ホウホウ</t>
    </rPh>
    <phoneticPr fontId="12"/>
  </si>
  <si>
    <t>提出者記入欄　　　　　</t>
    <phoneticPr fontId="12"/>
  </si>
  <si>
    <t>：</t>
    <phoneticPr fontId="12"/>
  </si>
  <si>
    <t>事業所記号は健康保険被保険者証の記号３ケタもしくは４ケタの数字を記入ください。</t>
    <rPh sb="6" eb="8">
      <t>ケンコウ</t>
    </rPh>
    <rPh sb="8" eb="10">
      <t>ホケン</t>
    </rPh>
    <rPh sb="10" eb="14">
      <t>ヒホケンシャ</t>
    </rPh>
    <rPh sb="14" eb="15">
      <t>ショウ</t>
    </rPh>
    <rPh sb="16" eb="18">
      <t>キゴウ</t>
    </rPh>
    <rPh sb="29" eb="31">
      <t>スウジ</t>
    </rPh>
    <rPh sb="32" eb="34">
      <t>キニュウ</t>
    </rPh>
    <phoneticPr fontId="12"/>
  </si>
  <si>
    <t>①賞与支払年月</t>
    <phoneticPr fontId="12"/>
  </si>
  <si>
    <t>賞与を支給した年月をご記入ください。</t>
    <phoneticPr fontId="12"/>
  </si>
  <si>
    <t>『被保険者賞与支払届』に記入した賞与支給月が2カ月にまたがる場合は、1カ月ごとに総括表を作成してください。</t>
    <phoneticPr fontId="12"/>
  </si>
  <si>
    <t>②支給の有無</t>
    <phoneticPr fontId="12"/>
  </si>
  <si>
    <t>賞与を支給した場合は 「0.支給」 を、支給がなかった場合は 「1.不支給」 を〇で囲んでください。</t>
    <phoneticPr fontId="12"/>
  </si>
  <si>
    <t>「1.不支給」の場合は、以下③～⑥欄への記入は必要ありません。</t>
    <phoneticPr fontId="12"/>
  </si>
  <si>
    <t>③被保険者人数　</t>
    <phoneticPr fontId="12"/>
  </si>
  <si>
    <t>賞与を支給した日現在の、被保険者人数をご記入ください。</t>
    <phoneticPr fontId="12"/>
  </si>
  <si>
    <t>賞与を支給した人数ではありませんのでご注意ください。</t>
    <phoneticPr fontId="12"/>
  </si>
  <si>
    <t>④賞与支給人数　</t>
    <phoneticPr fontId="12"/>
  </si>
  <si>
    <t>賞与を支給した被保険者人数をご記入ください。</t>
    <phoneticPr fontId="12"/>
  </si>
  <si>
    <t>⑤賞与支給総額　</t>
    <phoneticPr fontId="12"/>
  </si>
  <si>
    <t>『被保険者賞与支払届』の「⑤賞与額」欄に記入した賞与額 （千円未満切捨て） の総計をご記入ください。</t>
    <rPh sb="14" eb="16">
      <t>ショウヨ</t>
    </rPh>
    <phoneticPr fontId="12"/>
  </si>
  <si>
    <t>⑥賞与の名称　</t>
    <phoneticPr fontId="12"/>
  </si>
  <si>
    <t>賞与、決算手当、期末手当等、支給した賞与の種類別にその名称をご記入ください。</t>
    <phoneticPr fontId="12"/>
  </si>
  <si>
    <t>⑦賞与支払予定月の変更</t>
    <phoneticPr fontId="12"/>
  </si>
  <si>
    <t>今後の賞与支払予定月が、現在登録されている賞与支払予定月と異なる場合に、変更後の予定月をご記入ください。</t>
    <phoneticPr fontId="12"/>
  </si>
  <si>
    <t>大阪府電気工事健康保険組合</t>
    <rPh sb="0" eb="13">
      <t>オオサカフデンキコウジケンコウホケンクミアイ</t>
    </rPh>
    <phoneticPr fontId="12"/>
  </si>
  <si>
    <t>賞与額合計</t>
    <rPh sb="0" eb="2">
      <t>ショウヨ</t>
    </rPh>
    <rPh sb="2" eb="3">
      <t>ガク</t>
    </rPh>
    <rPh sb="3" eb="5">
      <t>ゴウケイ</t>
    </rPh>
    <phoneticPr fontId="3"/>
  </si>
  <si>
    <t>元号</t>
    <rPh sb="0" eb="2">
      <t>ゲンゴウ</t>
    </rPh>
    <phoneticPr fontId="3"/>
  </si>
  <si>
    <t>生年月日</t>
    <rPh sb="0" eb="2">
      <t>セイネン</t>
    </rPh>
    <rPh sb="2" eb="4">
      <t>ガッピ</t>
    </rPh>
    <phoneticPr fontId="3"/>
  </si>
  <si>
    <t>電気　太郎</t>
    <rPh sb="0" eb="2">
      <t>デンキ</t>
    </rPh>
    <rPh sb="3" eb="5">
      <t>タロウ</t>
    </rPh>
    <phoneticPr fontId="3"/>
  </si>
  <si>
    <t>40.10.24</t>
    <phoneticPr fontId="3"/>
  </si>
  <si>
    <t>自動表記</t>
    <rPh sb="0" eb="2">
      <t>ジドウ</t>
    </rPh>
    <rPh sb="2" eb="3">
      <t>ヒョウ</t>
    </rPh>
    <rPh sb="3" eb="4">
      <t>キ</t>
    </rPh>
    <phoneticPr fontId="3"/>
  </si>
  <si>
    <t>※⇒基本情報に入力してください。自動で表示します。</t>
    <phoneticPr fontId="3"/>
  </si>
  <si>
    <t>健康保険</t>
    <rPh sb="0" eb="2">
      <t>ケンコウ</t>
    </rPh>
    <rPh sb="2" eb="4">
      <t>ホケン</t>
    </rPh>
    <phoneticPr fontId="12"/>
  </si>
  <si>
    <t>被保険者賞与支払届</t>
    <rPh sb="0" eb="4">
      <t>ヒホケンシャ</t>
    </rPh>
    <rPh sb="4" eb="6">
      <t>ショウヨ</t>
    </rPh>
    <rPh sb="6" eb="8">
      <t>シハライ</t>
    </rPh>
    <rPh sb="8" eb="9">
      <t>トド</t>
    </rPh>
    <phoneticPr fontId="12"/>
  </si>
  <si>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2"/>
  </si>
  <si>
    <t>〒</t>
    <phoneticPr fontId="12"/>
  </si>
  <si>
    <t>社会保険労務士記載欄</t>
    <rPh sb="0" eb="2">
      <t>シャカイ</t>
    </rPh>
    <rPh sb="2" eb="4">
      <t>ホケン</t>
    </rPh>
    <rPh sb="4" eb="7">
      <t>ロウムシ</t>
    </rPh>
    <rPh sb="7" eb="9">
      <t>キサイ</t>
    </rPh>
    <rPh sb="9" eb="10">
      <t>ラン</t>
    </rPh>
    <phoneticPr fontId="12"/>
  </si>
  <si>
    <t>　　氏　　名　　等</t>
    <rPh sb="2" eb="3">
      <t>シ</t>
    </rPh>
    <rPh sb="5" eb="6">
      <t>ナ</t>
    </rPh>
    <rPh sb="8" eb="9">
      <t>トウ</t>
    </rPh>
    <phoneticPr fontId="12"/>
  </si>
  <si>
    <t>①　被保険者番号</t>
    <rPh sb="2" eb="6">
      <t>ヒホケンシャ</t>
    </rPh>
    <rPh sb="6" eb="8">
      <t>バンゴウ</t>
    </rPh>
    <phoneticPr fontId="12"/>
  </si>
  <si>
    <t>②　被保険者氏名</t>
    <rPh sb="2" eb="6">
      <t>ヒホケンシャ</t>
    </rPh>
    <rPh sb="6" eb="8">
      <t>シメイ</t>
    </rPh>
    <phoneticPr fontId="12"/>
  </si>
  <si>
    <t>③　生年月日</t>
    <rPh sb="2" eb="4">
      <t>セイネン</t>
    </rPh>
    <rPh sb="4" eb="6">
      <t>ガッピ</t>
    </rPh>
    <phoneticPr fontId="12"/>
  </si>
  <si>
    <t>④　賞与支払年月日</t>
    <rPh sb="2" eb="4">
      <t>ショウヨ</t>
    </rPh>
    <rPh sb="4" eb="6">
      <t>シハライ</t>
    </rPh>
    <rPh sb="6" eb="9">
      <t>ネンガッピ</t>
    </rPh>
    <phoneticPr fontId="12"/>
  </si>
  <si>
    <t>⑤　賞与支払額</t>
    <rPh sb="2" eb="4">
      <t>ショウヨ</t>
    </rPh>
    <rPh sb="4" eb="6">
      <t>シハライ</t>
    </rPh>
    <rPh sb="6" eb="7">
      <t>ガク</t>
    </rPh>
    <phoneticPr fontId="12"/>
  </si>
  <si>
    <t>⑥　賞与額（千円未満は切捨て）</t>
    <rPh sb="2" eb="4">
      <t>ショウヨ</t>
    </rPh>
    <rPh sb="4" eb="5">
      <t>ガク</t>
    </rPh>
    <rPh sb="6" eb="8">
      <t>センエン</t>
    </rPh>
    <rPh sb="8" eb="10">
      <t>ミマン</t>
    </rPh>
    <rPh sb="11" eb="13">
      <t>キリス</t>
    </rPh>
    <phoneticPr fontId="12"/>
  </si>
  <si>
    <t>④　賞与支払年月日（共通）</t>
    <rPh sb="2" eb="4">
      <t>ショウヨ</t>
    </rPh>
    <rPh sb="4" eb="6">
      <t>シハライ</t>
    </rPh>
    <rPh sb="6" eb="9">
      <t>ネンガッピ</t>
    </rPh>
    <rPh sb="10" eb="12">
      <t>キョウツウ</t>
    </rPh>
    <phoneticPr fontId="12"/>
  </si>
  <si>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12"/>
  </si>
  <si>
    <t>⑤
  ㋐(通貨)</t>
    <rPh sb="6" eb="8">
      <t>ツウカ</t>
    </rPh>
    <phoneticPr fontId="12"/>
  </si>
  <si>
    <t>　
　㋑(現物)</t>
    <rPh sb="5" eb="7">
      <t>ゲンブツ</t>
    </rPh>
    <phoneticPr fontId="12"/>
  </si>
  <si>
    <t>⑥(合計㋐+㋑) 千円未満は切捨て</t>
    <rPh sb="2" eb="4">
      <t>ゴウケイ</t>
    </rPh>
    <rPh sb="9" eb="11">
      <t>センエン</t>
    </rPh>
    <rPh sb="11" eb="13">
      <t>ミマン</t>
    </rPh>
    <rPh sb="14" eb="16">
      <t>キリス</t>
    </rPh>
    <phoneticPr fontId="12"/>
  </si>
  <si>
    <t>9.令和</t>
    <rPh sb="2" eb="4">
      <t>レイワ</t>
    </rPh>
    <phoneticPr fontId="12"/>
  </si>
  <si>
    <t>月</t>
    <rPh sb="0" eb="1">
      <t>ガツ</t>
    </rPh>
    <phoneticPr fontId="12"/>
  </si>
  <si>
    <t>,000 円</t>
    <rPh sb="5" eb="6">
      <t>エン</t>
    </rPh>
    <phoneticPr fontId="12"/>
  </si>
  <si>
    <t>この届書は、賞与を支給した場合にご提出いただくものです。</t>
    <rPh sb="2" eb="4">
      <t>トドケショ</t>
    </rPh>
    <rPh sb="6" eb="8">
      <t>ショウヨ</t>
    </rPh>
    <rPh sb="9" eb="11">
      <t>シキュウ</t>
    </rPh>
    <rPh sb="13" eb="15">
      <t>バアイ</t>
    </rPh>
    <rPh sb="17" eb="19">
      <t>テイシュツ</t>
    </rPh>
    <phoneticPr fontId="12"/>
  </si>
  <si>
    <t>記入方法</t>
    <rPh sb="0" eb="2">
      <t>キニュウ</t>
    </rPh>
    <rPh sb="2" eb="4">
      <t>ホウホウ</t>
    </rPh>
    <phoneticPr fontId="12"/>
  </si>
  <si>
    <t>:</t>
    <phoneticPr fontId="12"/>
  </si>
  <si>
    <t>④賞与支払年月日(共通)</t>
    <rPh sb="1" eb="3">
      <t>ショウヨ</t>
    </rPh>
    <rPh sb="3" eb="5">
      <t>シハライ</t>
    </rPh>
    <rPh sb="5" eb="8">
      <t>ネンガッピ</t>
    </rPh>
    <rPh sb="9" eb="11">
      <t>キョウツウ</t>
    </rPh>
    <phoneticPr fontId="12"/>
  </si>
  <si>
    <t>事業所における賞与支払年月日をご記入ください。</t>
    <rPh sb="0" eb="3">
      <t>ジギョウショ</t>
    </rPh>
    <rPh sb="7" eb="9">
      <t>ショウヨ</t>
    </rPh>
    <rPh sb="9" eb="11">
      <t>シハライ</t>
    </rPh>
    <rPh sb="11" eb="14">
      <t>ネンガッピ</t>
    </rPh>
    <rPh sb="16" eb="18">
      <t>キニュウ</t>
    </rPh>
    <phoneticPr fontId="12"/>
  </si>
  <si>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12"/>
  </si>
  <si>
    <t>支払日が異なる方のみご記入ください。</t>
    <rPh sb="4" eb="5">
      <t>コト</t>
    </rPh>
    <rPh sb="7" eb="8">
      <t>カタ</t>
    </rPh>
    <rPh sb="11" eb="13">
      <t>キニュウ</t>
    </rPh>
    <phoneticPr fontId="12"/>
  </si>
  <si>
    <t>⑤賞与支払額</t>
    <rPh sb="1" eb="3">
      <t>ショウヨ</t>
    </rPh>
    <rPh sb="3" eb="5">
      <t>シハライ</t>
    </rPh>
    <rPh sb="5" eb="6">
      <t>ガク</t>
    </rPh>
    <phoneticPr fontId="12"/>
  </si>
  <si>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12"/>
  </si>
  <si>
    <t>すべての金額をご記入ください。</t>
    <rPh sb="4" eb="6">
      <t>キンガク</t>
    </rPh>
    <rPh sb="8" eb="10">
      <t>キニュウ</t>
    </rPh>
    <phoneticPr fontId="12"/>
  </si>
  <si>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12"/>
  </si>
  <si>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12"/>
  </si>
  <si>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12"/>
  </si>
  <si>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12"/>
  </si>
  <si>
    <t>その他被服等は時価により算定した額）をご記入ください。</t>
    <rPh sb="3" eb="5">
      <t>ヒフク</t>
    </rPh>
    <rPh sb="5" eb="6">
      <t>トウ</t>
    </rPh>
    <rPh sb="7" eb="9">
      <t>ジカ</t>
    </rPh>
    <rPh sb="12" eb="14">
      <t>サンテイ</t>
    </rPh>
    <rPh sb="16" eb="17">
      <t>ガク</t>
    </rPh>
    <rPh sb="20" eb="22">
      <t>キニュウ</t>
    </rPh>
    <phoneticPr fontId="12"/>
  </si>
  <si>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12"/>
  </si>
  <si>
    <t>⑥賞与額</t>
    <rPh sb="1" eb="3">
      <t>ショウヨ</t>
    </rPh>
    <rPh sb="3" eb="4">
      <t>ガク</t>
    </rPh>
    <phoneticPr fontId="12"/>
  </si>
  <si>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12"/>
  </si>
  <si>
    <t>（　）内には、初回に支払われた日をご記入ください。</t>
    <rPh sb="3" eb="4">
      <t>ナイ</t>
    </rPh>
    <rPh sb="7" eb="9">
      <t>ショカイ</t>
    </rPh>
    <rPh sb="10" eb="12">
      <t>シハラ</t>
    </rPh>
    <rPh sb="15" eb="16">
      <t>ニチ</t>
    </rPh>
    <rPh sb="18" eb="20">
      <t>キニュウ</t>
    </rPh>
    <phoneticPr fontId="12"/>
  </si>
  <si>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12"/>
  </si>
  <si>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12"/>
  </si>
  <si>
    <t>お知らせ</t>
    <rPh sb="1" eb="2">
      <t>シ</t>
    </rPh>
    <phoneticPr fontId="12"/>
  </si>
  <si>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12"/>
  </si>
  <si>
    <t xml:space="preserve">  りますのでご注意ください。</t>
    <rPh sb="8" eb="10">
      <t>チュウイ</t>
    </rPh>
    <phoneticPr fontId="12"/>
  </si>
  <si>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12"/>
  </si>
  <si>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12"/>
  </si>
  <si>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12"/>
  </si>
  <si>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12"/>
  </si>
  <si>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12"/>
  </si>
  <si>
    <t>・介護保険料については、賞与支払月内に40歳に到達した場合、誕生日が賞与支払日より後であっても介護保険料は徴収されます。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12"/>
  </si>
  <si>
    <t>　また、賞与支払月内に65歳に到達した場合は、誕生月が賞与支払日より前であっても介護保険料は徴収されません。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5">
      <t>タンジョウ</t>
    </rPh>
    <rPh sb="25" eb="26">
      <t>ツキ</t>
    </rPh>
    <rPh sb="27" eb="29">
      <t>ショウヨ</t>
    </rPh>
    <rPh sb="29" eb="31">
      <t>シハライ</t>
    </rPh>
    <rPh sb="31" eb="32">
      <t>ニチ</t>
    </rPh>
    <rPh sb="34" eb="35">
      <t>マエ</t>
    </rPh>
    <rPh sb="40" eb="42">
      <t>カイゴ</t>
    </rPh>
    <rPh sb="42" eb="45">
      <t>ホケンリョウ</t>
    </rPh>
    <rPh sb="46" eb="48">
      <t>チョウシュウ</t>
    </rPh>
    <phoneticPr fontId="12"/>
  </si>
  <si>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12"/>
  </si>
  <si>
    <t>-</t>
    <phoneticPr fontId="3"/>
  </si>
  <si>
    <t>常務理事</t>
    <rPh sb="0" eb="2">
      <t>ジョウム</t>
    </rPh>
    <rPh sb="2" eb="4">
      <t>リジ</t>
    </rPh>
    <phoneticPr fontId="12"/>
  </si>
  <si>
    <t>事務長</t>
    <rPh sb="0" eb="3">
      <t>ジムチョウ</t>
    </rPh>
    <phoneticPr fontId="12"/>
  </si>
  <si>
    <t>課長</t>
    <rPh sb="0" eb="1">
      <t>カ</t>
    </rPh>
    <rPh sb="1" eb="2">
      <t>チョウ</t>
    </rPh>
    <phoneticPr fontId="3"/>
  </si>
  <si>
    <t>係</t>
    <rPh sb="0" eb="1">
      <t>カカリ</t>
    </rPh>
    <phoneticPr fontId="12"/>
  </si>
  <si>
    <t>課長</t>
    <rPh sb="0" eb="1">
      <t>カ</t>
    </rPh>
    <rPh sb="1" eb="2">
      <t>チョウ</t>
    </rPh>
    <phoneticPr fontId="3"/>
  </si>
  <si>
    <t>提出年月日</t>
    <rPh sb="0" eb="2">
      <t>テイシュツ</t>
    </rPh>
    <rPh sb="2" eb="5">
      <t>ネンガッピ</t>
    </rPh>
    <phoneticPr fontId="3"/>
  </si>
  <si>
    <t>提出年月日</t>
    <rPh sb="0" eb="2">
      <t>テイシュツ</t>
    </rPh>
    <rPh sb="2" eb="5">
      <t>ネンガッピ</t>
    </rPh>
    <phoneticPr fontId="3"/>
  </si>
  <si>
    <t>入力例↓</t>
    <rPh sb="0" eb="2">
      <t>ニュウリョク</t>
    </rPh>
    <rPh sb="2" eb="3">
      <t>レイ</t>
    </rPh>
    <phoneticPr fontId="3"/>
  </si>
  <si>
    <t>①</t>
    <phoneticPr fontId="3"/>
  </si>
  <si>
    <t>②</t>
    <phoneticPr fontId="3"/>
  </si>
  <si>
    <t>③</t>
    <phoneticPr fontId="3"/>
  </si>
  <si>
    <t>賞与総括表シートに必要事項入力してください。</t>
    <rPh sb="0" eb="2">
      <t>ショウヨ</t>
    </rPh>
    <rPh sb="2" eb="5">
      <t>ソウカツヒョウ</t>
    </rPh>
    <rPh sb="9" eb="11">
      <t>ヒツヨウ</t>
    </rPh>
    <rPh sb="11" eb="13">
      <t>ジコウ</t>
    </rPh>
    <rPh sb="13" eb="15">
      <t>ニュウリョク</t>
    </rPh>
    <phoneticPr fontId="3"/>
  </si>
  <si>
    <t>※賞与の「合計金額」、千円未満を切捨てた「賞与額」</t>
    <rPh sb="1" eb="3">
      <t>ショウヨ</t>
    </rPh>
    <rPh sb="5" eb="7">
      <t>ゴウケイ</t>
    </rPh>
    <rPh sb="7" eb="8">
      <t>キン</t>
    </rPh>
    <rPh sb="8" eb="9">
      <t>ガク</t>
    </rPh>
    <rPh sb="11" eb="13">
      <t>センエン</t>
    </rPh>
    <rPh sb="13" eb="15">
      <t>ミマン</t>
    </rPh>
    <rPh sb="16" eb="18">
      <t>キリス</t>
    </rPh>
    <rPh sb="21" eb="23">
      <t>ショウヨ</t>
    </rPh>
    <rPh sb="23" eb="24">
      <t>ガク</t>
    </rPh>
    <phoneticPr fontId="3"/>
  </si>
  <si>
    <t>は自動で表記されます。</t>
    <rPh sb="1" eb="3">
      <t>ジドウ</t>
    </rPh>
    <rPh sb="4" eb="6">
      <t>ヒョウキ</t>
    </rPh>
    <phoneticPr fontId="3"/>
  </si>
  <si>
    <t>④</t>
    <phoneticPr fontId="3"/>
  </si>
  <si>
    <t>※１０人以上を印刷する場合</t>
    <rPh sb="3" eb="6">
      <t>ニンイジョウ</t>
    </rPh>
    <rPh sb="7" eb="9">
      <t>インサツ</t>
    </rPh>
    <rPh sb="11" eb="13">
      <t>バアイ</t>
    </rPh>
    <phoneticPr fontId="3"/>
  </si>
  <si>
    <t>スタート番号</t>
    <rPh sb="4" eb="6">
      <t>バンゴウ</t>
    </rPh>
    <phoneticPr fontId="3"/>
  </si>
  <si>
    <t>11人</t>
    <rPh sb="2" eb="3">
      <t>ニン</t>
    </rPh>
    <phoneticPr fontId="3"/>
  </si>
  <si>
    <t>目から</t>
    <rPh sb="0" eb="1">
      <t>メ</t>
    </rPh>
    <phoneticPr fontId="3"/>
  </si>
  <si>
    <t>２０人</t>
    <rPh sb="2" eb="3">
      <t>ニン</t>
    </rPh>
    <phoneticPr fontId="3"/>
  </si>
  <si>
    <t>目</t>
    <rPh sb="0" eb="1">
      <t>メ</t>
    </rPh>
    <phoneticPr fontId="3"/>
  </si>
  <si>
    <t>スタート番号を変えて１枚ずつ印刷してください。</t>
    <rPh sb="4" eb="6">
      <t>バンゴウ</t>
    </rPh>
    <rPh sb="7" eb="8">
      <t>カ</t>
    </rPh>
    <rPh sb="11" eb="12">
      <t>マイ</t>
    </rPh>
    <rPh sb="14" eb="16">
      <t>インサツ</t>
    </rPh>
    <phoneticPr fontId="3"/>
  </si>
  <si>
    <t>２１人</t>
    <rPh sb="2" eb="3">
      <t>ニン</t>
    </rPh>
    <phoneticPr fontId="3"/>
  </si>
  <si>
    <t>３０人</t>
    <rPh sb="2" eb="3">
      <t>ニン</t>
    </rPh>
    <phoneticPr fontId="3"/>
  </si>
  <si>
    <t>３１人</t>
    <rPh sb="2" eb="3">
      <t>ニン</t>
    </rPh>
    <phoneticPr fontId="3"/>
  </si>
  <si>
    <t>４０人</t>
    <rPh sb="2" eb="3">
      <t>ニン</t>
    </rPh>
    <phoneticPr fontId="3"/>
  </si>
  <si>
    <t>※使用例↓</t>
    <rPh sb="1" eb="3">
      <t>シヨウ</t>
    </rPh>
    <rPh sb="3" eb="4">
      <t>レイ</t>
    </rPh>
    <phoneticPr fontId="3"/>
  </si>
  <si>
    <t>以下同様に２００人まで印刷可</t>
    <rPh sb="0" eb="2">
      <t>イカ</t>
    </rPh>
    <rPh sb="2" eb="4">
      <t>ドウヨウ</t>
    </rPh>
    <rPh sb="8" eb="9">
      <t>ニン</t>
    </rPh>
    <rPh sb="11" eb="13">
      <t>インサツ</t>
    </rPh>
    <rPh sb="13" eb="14">
      <t>カ</t>
    </rPh>
    <phoneticPr fontId="3"/>
  </si>
  <si>
    <t>基本情報入力シート</t>
    <rPh sb="0" eb="2">
      <t>キホン</t>
    </rPh>
    <rPh sb="2" eb="4">
      <t>ジョウホウ</t>
    </rPh>
    <rPh sb="4" eb="6">
      <t>ニュウリョク</t>
    </rPh>
    <phoneticPr fontId="3"/>
  </si>
  <si>
    <t>千円</t>
    <rPh sb="0" eb="2">
      <t>センエン</t>
    </rPh>
    <phoneticPr fontId="3"/>
  </si>
  <si>
    <t>通貨によるもの（円）</t>
    <rPh sb="0" eb="2">
      <t>ツウカ</t>
    </rPh>
    <rPh sb="8" eb="9">
      <t>エン</t>
    </rPh>
    <phoneticPr fontId="3"/>
  </si>
  <si>
    <t>現物によるもの（円）</t>
    <rPh sb="0" eb="2">
      <t>ゲンブツ</t>
    </rPh>
    <rPh sb="8" eb="9">
      <t>エン</t>
    </rPh>
    <phoneticPr fontId="3"/>
  </si>
  <si>
    <t>↓賞与額入力してください</t>
    <rPh sb="1" eb="3">
      <t>ショウヨ</t>
    </rPh>
    <rPh sb="3" eb="4">
      <t>ガク</t>
    </rPh>
    <rPh sb="4" eb="6">
      <t>ニュウリョク</t>
    </rPh>
    <phoneticPr fontId="3"/>
  </si>
  <si>
    <t>↑自動表記</t>
    <rPh sb="1" eb="3">
      <t>ジドウ</t>
    </rPh>
    <rPh sb="3" eb="4">
      <t>ヒョウ</t>
    </rPh>
    <rPh sb="4" eb="5">
      <t>キ</t>
    </rPh>
    <phoneticPr fontId="3"/>
  </si>
  <si>
    <t>入力例⇒</t>
    <rPh sb="0" eb="2">
      <t>ニュウリョク</t>
    </rPh>
    <rPh sb="2" eb="3">
      <t>レイ</t>
    </rPh>
    <phoneticPr fontId="3"/>
  </si>
  <si>
    <t>（自動表記）合計（円）</t>
    <rPh sb="1" eb="3">
      <t>ジドウ</t>
    </rPh>
    <rPh sb="3" eb="4">
      <t>ヒョウ</t>
    </rPh>
    <rPh sb="4" eb="5">
      <t>キ</t>
    </rPh>
    <rPh sb="6" eb="8">
      <t>ゴウケイ</t>
    </rPh>
    <rPh sb="9" eb="10">
      <t>エン</t>
    </rPh>
    <phoneticPr fontId="3"/>
  </si>
  <si>
    <t>賞与総括表を印刷してください。</t>
    <rPh sb="0" eb="2">
      <t>ショウヨ</t>
    </rPh>
    <rPh sb="2" eb="5">
      <t>ソウカツヒョウ</t>
    </rPh>
    <rPh sb="6" eb="8">
      <t>インサツ</t>
    </rPh>
    <phoneticPr fontId="3"/>
  </si>
  <si>
    <t>※１０人ずつ印刷されます。１１人目からは下記をご覧ください。</t>
    <rPh sb="3" eb="4">
      <t>ニン</t>
    </rPh>
    <rPh sb="6" eb="8">
      <t>インサツ</t>
    </rPh>
    <rPh sb="15" eb="16">
      <t>ニン</t>
    </rPh>
    <rPh sb="16" eb="17">
      <t>メ</t>
    </rPh>
    <rPh sb="20" eb="22">
      <t>カキ</t>
    </rPh>
    <rPh sb="24" eb="25">
      <t>ラン</t>
    </rPh>
    <phoneticPr fontId="3"/>
  </si>
  <si>
    <t>1.　二以上勤務</t>
    <rPh sb="3" eb="6">
      <t>ニイジョウ</t>
    </rPh>
    <rPh sb="6" eb="8">
      <t>キンム</t>
    </rPh>
    <phoneticPr fontId="12"/>
  </si>
  <si>
    <t xml:space="preserve">   2.　同一月内の賞与合算
　　　　　(初回支払日：　　　　　　　　　　　　日）</t>
    <rPh sb="6" eb="8">
      <t>ドウイツ</t>
    </rPh>
    <rPh sb="8" eb="9">
      <t>ツキ</t>
    </rPh>
    <rPh sb="9" eb="10">
      <t>ナイ</t>
    </rPh>
    <rPh sb="11" eb="13">
      <t>ショウヨ</t>
    </rPh>
    <rPh sb="13" eb="15">
      <t>ガッサン</t>
    </rPh>
    <rPh sb="22" eb="24">
      <t>ショカイ</t>
    </rPh>
    <rPh sb="24" eb="27">
      <t>シハライビ</t>
    </rPh>
    <rPh sb="40" eb="41">
      <t>ニチ</t>
    </rPh>
    <phoneticPr fontId="12"/>
  </si>
  <si>
    <t>⑦備考</t>
    <rPh sb="1" eb="3">
      <t>ビコウ</t>
    </rPh>
    <phoneticPr fontId="3"/>
  </si>
  <si>
    <t>⑦</t>
    <phoneticPr fontId="3"/>
  </si>
  <si>
    <t>必要に応じて記入してください。</t>
    <rPh sb="0" eb="2">
      <t>ヒツヨウ</t>
    </rPh>
    <rPh sb="3" eb="4">
      <t>オウ</t>
    </rPh>
    <rPh sb="6" eb="8">
      <t>キニュウ</t>
    </rPh>
    <phoneticPr fontId="3"/>
  </si>
  <si>
    <t>賞与印刷面を印刷してください。　⑦の備考欄は必要に応じて印刷後ご記入ください。</t>
    <rPh sb="18" eb="20">
      <t>ビコウ</t>
    </rPh>
    <rPh sb="20" eb="21">
      <t>ラン</t>
    </rPh>
    <rPh sb="22" eb="24">
      <t>ヒツヨウ</t>
    </rPh>
    <rPh sb="25" eb="26">
      <t>オウ</t>
    </rPh>
    <rPh sb="28" eb="30">
      <t>インサツ</t>
    </rPh>
    <rPh sb="30" eb="31">
      <t>ゴ</t>
    </rPh>
    <rPh sb="32" eb="34">
      <t>キニュウ</t>
    </rPh>
    <phoneticPr fontId="3"/>
  </si>
  <si>
    <t>≪使い方≫</t>
    <rPh sb="1" eb="2">
      <t>ツカ</t>
    </rPh>
    <rPh sb="3" eb="4">
      <t>カタ</t>
    </rPh>
    <phoneticPr fontId="3"/>
  </si>
  <si>
    <t>健康保険被保険者証の番号を記入してください。</t>
    <rPh sb="0" eb="2">
      <t>ケンコウ</t>
    </rPh>
    <rPh sb="2" eb="4">
      <t>ホケン</t>
    </rPh>
    <rPh sb="4" eb="8">
      <t>ヒホケンシャ</t>
    </rPh>
    <rPh sb="8" eb="9">
      <t>ショウ</t>
    </rPh>
    <rPh sb="10" eb="12">
      <t>バンゴウ</t>
    </rPh>
    <rPh sb="13" eb="15">
      <t>キニュウ</t>
    </rPh>
    <phoneticPr fontId="12"/>
  </si>
  <si>
    <t>①被保険者番号</t>
    <phoneticPr fontId="12"/>
  </si>
  <si>
    <t>「2.二以上勤務」は、被保険者が2カ所以上の適用事業所で勤務している場合に○で囲んでください。</t>
    <rPh sb="3" eb="6">
      <t>ニイジョウ</t>
    </rPh>
    <rPh sb="6" eb="8">
      <t>キンム</t>
    </rPh>
    <rPh sb="11" eb="15">
      <t>ヒホケンシャ</t>
    </rPh>
    <rPh sb="18" eb="19">
      <t>ショ</t>
    </rPh>
    <rPh sb="19" eb="21">
      <t>イジョウ</t>
    </rPh>
    <rPh sb="22" eb="24">
      <t>テキヨウ</t>
    </rPh>
    <rPh sb="24" eb="27">
      <t>ジギョウショ</t>
    </rPh>
    <rPh sb="28" eb="30">
      <t>キンム</t>
    </rPh>
    <rPh sb="34" eb="36">
      <t>バアイ</t>
    </rPh>
    <rPh sb="39" eb="40">
      <t>カコ</t>
    </rPh>
    <phoneticPr fontId="12"/>
  </si>
  <si>
    <t>・健康保険組合に届出が必要な方は健康保険に加入されている被保険者のみです。７５歳以上の方は記入する必要はありません。</t>
    <rPh sb="1" eb="3">
      <t>ケンコウ</t>
    </rPh>
    <rPh sb="3" eb="5">
      <t>ホケン</t>
    </rPh>
    <rPh sb="5" eb="7">
      <t>クミアイ</t>
    </rPh>
    <rPh sb="8" eb="10">
      <t>トドケデ</t>
    </rPh>
    <rPh sb="11" eb="13">
      <t>ヒツヨウ</t>
    </rPh>
    <rPh sb="14" eb="15">
      <t>カタ</t>
    </rPh>
    <rPh sb="16" eb="18">
      <t>ケンコウ</t>
    </rPh>
    <rPh sb="18" eb="20">
      <t>ホケン</t>
    </rPh>
    <rPh sb="21" eb="23">
      <t>カニュウ</t>
    </rPh>
    <rPh sb="28" eb="32">
      <t>ヒホケンシャ</t>
    </rPh>
    <rPh sb="39" eb="40">
      <t>サイ</t>
    </rPh>
    <rPh sb="40" eb="42">
      <t>イジョウ</t>
    </rPh>
    <rPh sb="43" eb="44">
      <t>カタ</t>
    </rPh>
    <rPh sb="45" eb="47">
      <t>キニュウ</t>
    </rPh>
    <rPh sb="49" eb="51">
      <t>ヒツヨウ</t>
    </rPh>
    <phoneticPr fontId="3"/>
  </si>
  <si>
    <t>⑦備考</t>
    <rPh sb="1" eb="3">
      <t>ビコウ</t>
    </rPh>
    <phoneticPr fontId="12"/>
  </si>
  <si>
    <t>←10名以上の印刷をするときは↑上記注意事項を確認し変更してください。</t>
    <rPh sb="3" eb="4">
      <t>メイ</t>
    </rPh>
    <rPh sb="4" eb="6">
      <t>イジョウ</t>
    </rPh>
    <rPh sb="7" eb="9">
      <t>インサツ</t>
    </rPh>
    <rPh sb="16" eb="18">
      <t>ジョウキ</t>
    </rPh>
    <rPh sb="18" eb="20">
      <t>チュウイ</t>
    </rPh>
    <rPh sb="20" eb="22">
      <t>ジコウ</t>
    </rPh>
    <rPh sb="23" eb="25">
      <t>カクニン</t>
    </rPh>
    <rPh sb="26" eb="28">
      <t>ヘンコウ</t>
    </rPh>
    <phoneticPr fontId="3"/>
  </si>
  <si>
    <t>健康保険証の記号</t>
    <rPh sb="0" eb="2">
      <t>ケンコウ</t>
    </rPh>
    <rPh sb="2" eb="5">
      <t>ホケンショウ</t>
    </rPh>
    <rPh sb="6" eb="8">
      <t>キゴウ</t>
    </rPh>
    <phoneticPr fontId="3"/>
  </si>
  <si>
    <t>賞与印刷面シートで</t>
    <rPh sb="0" eb="2">
      <t>ショウヨ</t>
    </rPh>
    <rPh sb="2" eb="4">
      <t>インサツ</t>
    </rPh>
    <rPh sb="4" eb="5">
      <t>メン</t>
    </rPh>
    <phoneticPr fontId="3"/>
  </si>
  <si>
    <t>⑤</t>
    <phoneticPr fontId="3"/>
  </si>
  <si>
    <t>基本情報シートに入力してください。(事業所情報・支払日等）</t>
    <rPh sb="0" eb="2">
      <t>キホン</t>
    </rPh>
    <rPh sb="2" eb="4">
      <t>ジョウホウ</t>
    </rPh>
    <rPh sb="8" eb="10">
      <t>ニュウリョク</t>
    </rPh>
    <rPh sb="18" eb="21">
      <t>ジギョウショ</t>
    </rPh>
    <rPh sb="21" eb="23">
      <t>ジョウホウ</t>
    </rPh>
    <rPh sb="24" eb="27">
      <t>シハライビ</t>
    </rPh>
    <rPh sb="27" eb="28">
      <t>トウ</t>
    </rPh>
    <phoneticPr fontId="3"/>
  </si>
  <si>
    <t>「入力シート」のカラーで表示されたセルに必要事項入力してください。</t>
    <rPh sb="1" eb="3">
      <t>ニュウリョク</t>
    </rPh>
    <rPh sb="12" eb="14">
      <t>ヒョウジ</t>
    </rPh>
    <rPh sb="20" eb="22">
      <t>ヒツヨウ</t>
    </rPh>
    <rPh sb="22" eb="24">
      <t>ジコウ</t>
    </rPh>
    <rPh sb="24" eb="26">
      <t>ニュウリョク</t>
    </rPh>
    <phoneticPr fontId="3"/>
  </si>
  <si>
    <t>※⇒入力シートに入力してください。自動で表示します。</t>
    <rPh sb="2" eb="4">
      <t>ニュウリョク</t>
    </rPh>
    <phoneticPr fontId="3"/>
  </si>
  <si>
    <t>・年間4回以上支払われる賞与について、標準報酬月額の対象となっている場合は(別途要届出）、この届書を提出する必要はありません。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38" eb="40">
      <t>ベット</t>
    </rPh>
    <rPh sb="40" eb="41">
      <t>ヨウ</t>
    </rPh>
    <rPh sb="41" eb="43">
      <t>トドケデ</t>
    </rPh>
    <rPh sb="47" eb="49">
      <t>トドケショ</t>
    </rPh>
    <rPh sb="50" eb="52">
      <t>テイシュツ</t>
    </rPh>
    <rPh sb="54" eb="56">
      <t>ヒツヨウ</t>
    </rPh>
    <phoneticPr fontId="12"/>
  </si>
  <si>
    <t>「入力シート」に必要事項入力してください。自動表記されます。</t>
    <rPh sb="1" eb="3">
      <t>ニュウリョク</t>
    </rPh>
    <rPh sb="8" eb="10">
      <t>ヒツヨウ</t>
    </rPh>
    <rPh sb="10" eb="12">
      <t>ジコウ</t>
    </rPh>
    <rPh sb="12" eb="14">
      <t>ニュウリョク</t>
    </rPh>
    <rPh sb="21" eb="23">
      <t>ジドウ</t>
    </rPh>
    <rPh sb="23" eb="24">
      <t>ヒョウ</t>
    </rPh>
    <rPh sb="24" eb="25">
      <t>キ</t>
    </rPh>
    <phoneticPr fontId="3"/>
  </si>
  <si>
    <r>
      <t>①</t>
    </r>
    <r>
      <rPr>
        <b/>
        <sz val="18"/>
        <color rgb="FFFF0000"/>
        <rFont val="ＭＳ Ｐゴシック"/>
        <family val="3"/>
        <charset val="128"/>
      </rPr>
      <t>「入力シート」の</t>
    </r>
    <rPh sb="2" eb="4">
      <t>ニュウリョク</t>
    </rPh>
    <phoneticPr fontId="3"/>
  </si>
  <si>
    <t>電気工事株式会社</t>
    <rPh sb="0" eb="2">
      <t>デンキ</t>
    </rPh>
    <rPh sb="2" eb="4">
      <t>コウジ</t>
    </rPh>
    <rPh sb="4" eb="8">
      <t>カブシキガイシャ</t>
    </rPh>
    <phoneticPr fontId="3"/>
  </si>
  <si>
    <t>大阪府大阪市○区○○1-21-31</t>
    <rPh sb="0" eb="3">
      <t>オオサカフ</t>
    </rPh>
    <rPh sb="3" eb="6">
      <t>オオサカシ</t>
    </rPh>
    <rPh sb="7" eb="8">
      <t>ク</t>
    </rPh>
    <phoneticPr fontId="3"/>
  </si>
  <si>
    <t>大阪ビル</t>
    <rPh sb="0" eb="2">
      <t>オオサカ</t>
    </rPh>
    <phoneticPr fontId="3"/>
  </si>
  <si>
    <t>06-○○○○-1234</t>
    <phoneticPr fontId="3"/>
  </si>
  <si>
    <t>例（530-0001の場合）</t>
    <rPh sb="0" eb="1">
      <t>レイ</t>
    </rPh>
    <rPh sb="11" eb="13">
      <t>バアイ</t>
    </rPh>
    <phoneticPr fontId="3"/>
  </si>
  <si>
    <t>←例　5/29　と日付だけ入力ください</t>
    <rPh sb="1" eb="2">
      <t>レイ</t>
    </rPh>
    <rPh sb="9" eb="11">
      <t>ヒヅケ</t>
    </rPh>
    <rPh sb="13" eb="15">
      <t>ニュウリョク</t>
    </rPh>
    <phoneticPr fontId="3"/>
  </si>
  <si>
    <t>←例　5/25　と日付だけ入力ください</t>
    <rPh sb="1" eb="2">
      <t>レイ</t>
    </rPh>
    <rPh sb="9" eb="11">
      <t>ヒヅケ</t>
    </rPh>
    <rPh sb="13" eb="15">
      <t>ニュウリョク</t>
    </rPh>
    <phoneticPr fontId="3"/>
  </si>
  <si>
    <t>ビル名が無い時は空白のままにしてください</t>
    <rPh sb="2" eb="3">
      <t>メイ</t>
    </rPh>
    <rPh sb="4" eb="5">
      <t>ナ</t>
    </rPh>
    <rPh sb="6" eb="7">
      <t>トキ</t>
    </rPh>
    <rPh sb="8" eb="10">
      <t>クウハク</t>
    </rPh>
    <phoneticPr fontId="3"/>
  </si>
  <si>
    <r>
      <t>こちらに必要事項入力してください</t>
    </r>
    <r>
      <rPr>
        <b/>
        <sz val="11"/>
        <rFont val="ＭＳ Ｐゴシック"/>
        <family val="3"/>
        <charset val="128"/>
      </rPr>
      <t>↓↓↓</t>
    </r>
    <rPh sb="4" eb="6">
      <t>ヒツヨウ</t>
    </rPh>
    <rPh sb="6" eb="8">
      <t>ジコウ</t>
    </rPh>
    <rPh sb="8" eb="10">
      <t>ニュウリョク</t>
    </rPh>
    <phoneticPr fontId="3"/>
  </si>
  <si>
    <t>入力シート</t>
    <rPh sb="0" eb="2">
      <t>ニュウリョク</t>
    </rPh>
    <phoneticPr fontId="3"/>
  </si>
  <si>
    <t>Ａ</t>
    <phoneticPr fontId="3"/>
  </si>
  <si>
    <t>↓保険証の記号番号↓　　　　　　　　（元号は昭和＝Ｓ、平成＝Ｈ）</t>
    <rPh sb="1" eb="4">
      <t>ホケンショウ</t>
    </rPh>
    <rPh sb="5" eb="7">
      <t>キゴウ</t>
    </rPh>
    <rPh sb="7" eb="9">
      <t>バンゴウ</t>
    </rPh>
    <rPh sb="19" eb="21">
      <t>ゲンゴウ</t>
    </rPh>
    <rPh sb="22" eb="24">
      <t>ショウワ</t>
    </rPh>
    <rPh sb="27" eb="29">
      <t>ヘイセイ</t>
    </rPh>
    <phoneticPr fontId="3"/>
  </si>
  <si>
    <t>備考</t>
    <rPh sb="0" eb="2">
      <t>ビコウ</t>
    </rPh>
    <phoneticPr fontId="3"/>
  </si>
  <si>
    <t>項目</t>
    <rPh sb="0" eb="2">
      <t>コウモク</t>
    </rPh>
    <phoneticPr fontId="3"/>
  </si>
  <si>
    <t>　代表取締役　電気　太郎</t>
    <rPh sb="1" eb="3">
      <t>ダイヒョウ</t>
    </rPh>
    <rPh sb="3" eb="6">
      <t>トリシマリヤク</t>
    </rPh>
    <rPh sb="7" eb="9">
      <t>デンキ</t>
    </rPh>
    <rPh sb="10" eb="12">
      <t>タロウ</t>
    </rPh>
    <phoneticPr fontId="3"/>
  </si>
  <si>
    <t>提出</t>
    <rPh sb="0" eb="2">
      <t>テイシュツ</t>
    </rPh>
    <phoneticPr fontId="3"/>
  </si>
  <si>
    <t>※プルダウンから選択してください。
「1.不支給」の場合、以下③～⑥欄への記入は</t>
    <rPh sb="8" eb="10">
      <t>センタク</t>
    </rPh>
    <phoneticPr fontId="12"/>
  </si>
  <si>
    <t>必要ありません。</t>
    <phoneticPr fontId="12"/>
  </si>
  <si>
    <t>※下記</t>
    <phoneticPr fontId="3"/>
  </si>
  <si>
    <t>欄に入力してください。総支給額は入力シートの合計が表示されます。</t>
    <rPh sb="0" eb="1">
      <t>ラン</t>
    </rPh>
    <rPh sb="2" eb="4">
      <t>ニュウリョク</t>
    </rPh>
    <rPh sb="11" eb="12">
      <t>ソウ</t>
    </rPh>
    <rPh sb="12" eb="15">
      <t>シキュウガク</t>
    </rPh>
    <rPh sb="16" eb="18">
      <t>ニュウリョク</t>
    </rPh>
    <rPh sb="22" eb="24">
      <t>ゴウケイ</t>
    </rPh>
    <rPh sb="25" eb="27">
      <t>ヒョウジ</t>
    </rPh>
    <phoneticPr fontId="3"/>
  </si>
  <si>
    <t>0.支給</t>
  </si>
  <si>
    <t>・従前の賞与支払予定月を変更する場合は以下⑦も記入してください。特に変更がなければ空欄のままで結構です。</t>
    <rPh sb="32" eb="33">
      <t>トク</t>
    </rPh>
    <rPh sb="34" eb="36">
      <t>ヘンコウ</t>
    </rPh>
    <rPh sb="41" eb="43">
      <t>クウラン</t>
    </rPh>
    <rPh sb="47" eb="49">
      <t>ケッコウ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</si>
</sst>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e\.m\.d"/>
    <numFmt numFmtId="177" formatCode="#,"/>
    <numFmt numFmtId="178" formatCode="[$-411]ggge&quot;年&quot;m&quot;月&quot;d&quot;日&quot;;@"/>
    <numFmt numFmtId="179" formatCode="[$-411]ge\.m\.d;@"/>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name val="ＭＳ Ｐゴシック"/>
      <family val="3"/>
      <charset val="128"/>
    </font>
    <font>
      <b/>
      <sz val="11"/>
      <name val="ＭＳ Ｐゴシック"/>
      <family val="3"/>
      <charset val="128"/>
    </font>
    <font>
      <b/>
      <sz val="16"/>
      <name val="ＭＳ Ｐゴシック"/>
      <family val="3"/>
      <charset val="128"/>
    </font>
    <font>
      <sz val="11"/>
      <name val="ＭＳ Ｐゴシック"/>
      <family val="3"/>
      <charset val="128"/>
    </font>
    <font>
      <b/>
      <sz val="9"/>
      <color indexed="81"/>
      <name val="ＭＳ Ｐゴシック"/>
      <family val="3"/>
      <charset val="128"/>
    </font>
    <font>
      <sz val="11"/>
      <color theme="1"/>
      <name val="ＭＳ Ｐゴシック"/>
      <family val="2"/>
      <scheme val="minor"/>
    </font>
    <font>
      <sz val="11"/>
      <color theme="1"/>
      <name val="ＭＳ Ｐゴシック"/>
      <family val="3"/>
      <charset val="128"/>
      <scheme val="minor"/>
    </font>
    <font>
      <sz val="14"/>
      <color theme="1"/>
      <name val="HGPｺﾞｼｯｸM"/>
      <family val="3"/>
      <charset val="128"/>
    </font>
    <font>
      <sz val="6"/>
      <name val="ＭＳ Ｐゴシック"/>
      <family val="3"/>
      <charset val="128"/>
      <scheme val="minor"/>
    </font>
    <font>
      <sz val="14"/>
      <color theme="1"/>
      <name val="ＭＳ Ｐゴシック"/>
      <family val="2"/>
      <scheme val="minor"/>
    </font>
    <font>
      <sz val="16"/>
      <color theme="1"/>
      <name val="HGPｺﾞｼｯｸM"/>
      <family val="3"/>
      <charset val="128"/>
    </font>
    <font>
      <sz val="16"/>
      <color theme="1"/>
      <name val="ＭＳ Ｐゴシック"/>
      <family val="2"/>
      <scheme val="minor"/>
    </font>
    <font>
      <sz val="18"/>
      <color theme="1"/>
      <name val="HGPｺﾞｼｯｸM"/>
      <family val="3"/>
      <charset val="128"/>
    </font>
    <font>
      <sz val="8"/>
      <color theme="1"/>
      <name val="HGPｺﾞｼｯｸM"/>
      <family val="3"/>
      <charset val="128"/>
    </font>
    <font>
      <sz val="11"/>
      <color theme="1"/>
      <name val="HGPｺﾞｼｯｸM"/>
      <family val="3"/>
      <charset val="128"/>
    </font>
    <font>
      <sz val="6"/>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7"/>
      <color theme="1"/>
      <name val="ＭＳ Ｐゴシック"/>
      <family val="3"/>
      <charset val="128"/>
      <scheme val="minor"/>
    </font>
    <font>
      <sz val="12"/>
      <color theme="1"/>
      <name val="ＭＳ Ｐゴシック"/>
      <family val="3"/>
      <charset val="128"/>
      <scheme val="minor"/>
    </font>
    <font>
      <sz val="6.8"/>
      <color theme="1"/>
      <name val="ＭＳ Ｐゴシック"/>
      <family val="3"/>
      <charset val="128"/>
      <scheme val="minor"/>
    </font>
    <font>
      <u/>
      <sz val="10"/>
      <color theme="1"/>
      <name val="ＭＳ Ｐゴシック"/>
      <family val="3"/>
      <charset val="128"/>
      <scheme val="minor"/>
    </font>
    <font>
      <b/>
      <sz val="6"/>
      <color theme="1"/>
      <name val="ＭＳ Ｐゴシック"/>
      <family val="3"/>
      <charset val="128"/>
      <scheme val="minor"/>
    </font>
    <font>
      <sz val="13"/>
      <color theme="1"/>
      <name val="ＭＳ Ｐゴシック"/>
      <family val="3"/>
      <charset val="128"/>
      <scheme val="minor"/>
    </font>
    <font>
      <sz val="8"/>
      <color theme="1"/>
      <name val="ＭＳ Ｐゴシック"/>
      <family val="2"/>
      <scheme val="minor"/>
    </font>
    <font>
      <b/>
      <sz val="16"/>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sz val="6"/>
      <color theme="1"/>
      <name val="ＭＳ Ｐゴシック"/>
      <family val="2"/>
      <scheme val="minor"/>
    </font>
    <font>
      <sz val="9"/>
      <color theme="1"/>
      <name val="ＭＳ Ｐゴシック"/>
      <family val="2"/>
      <scheme val="minor"/>
    </font>
    <font>
      <sz val="16"/>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2"/>
      <color theme="1"/>
      <name val="HGPｺﾞｼｯｸM"/>
      <family val="3"/>
      <charset val="128"/>
    </font>
    <font>
      <b/>
      <sz val="10"/>
      <color theme="1"/>
      <name val="ＭＳ Ｐゴシック"/>
      <family val="3"/>
      <charset val="128"/>
      <scheme val="minor"/>
    </font>
    <font>
      <sz val="11"/>
      <color rgb="FF5A2781"/>
      <name val="ＭＳ Ｐゴシック"/>
      <family val="3"/>
      <charset val="128"/>
      <scheme val="minor"/>
    </font>
    <font>
      <sz val="6.5"/>
      <color theme="1"/>
      <name val="ＭＳ Ｐゴシック"/>
      <family val="3"/>
      <charset val="128"/>
      <scheme val="minor"/>
    </font>
    <font>
      <sz val="11"/>
      <color theme="1"/>
      <name val="HGｺﾞｼｯｸM"/>
      <family val="3"/>
      <charset val="128"/>
    </font>
    <font>
      <b/>
      <sz val="11"/>
      <color rgb="FF7030A0"/>
      <name val="HGｺﾞｼｯｸM"/>
      <family val="3"/>
      <charset val="128"/>
    </font>
    <font>
      <sz val="10"/>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7.8"/>
      <color theme="1"/>
      <name val="HGｺﾞｼｯｸM"/>
      <family val="3"/>
      <charset val="128"/>
    </font>
    <font>
      <sz val="14"/>
      <name val="ＭＳ Ｐゴシック"/>
      <family val="3"/>
      <charset val="128"/>
    </font>
    <font>
      <b/>
      <sz val="14"/>
      <name val="ＭＳ Ｐゴシック"/>
      <family val="3"/>
      <charset val="128"/>
    </font>
    <font>
      <sz val="18"/>
      <name val="ＭＳ Ｐゴシック"/>
      <family val="3"/>
      <charset val="128"/>
    </font>
    <font>
      <b/>
      <sz val="22"/>
      <name val="ＭＳ Ｐゴシック"/>
      <family val="3"/>
      <charset val="128"/>
    </font>
    <font>
      <sz val="11"/>
      <color theme="0"/>
      <name val="ＭＳ Ｐゴシック"/>
      <family val="3"/>
      <charset val="128"/>
    </font>
    <font>
      <b/>
      <sz val="18"/>
      <color rgb="FFFF0000"/>
      <name val="ＭＳ Ｐゴシック"/>
      <family val="3"/>
      <charset val="128"/>
    </font>
    <font>
      <b/>
      <sz val="11"/>
      <color rgb="FFFF0000"/>
      <name val="ＭＳ Ｐゴシック"/>
      <family val="3"/>
      <charset val="128"/>
    </font>
    <font>
      <b/>
      <sz val="8"/>
      <color theme="1"/>
      <name val="ＭＳ Ｐゴシック"/>
      <family val="3"/>
      <charset val="128"/>
      <scheme val="minor"/>
    </font>
    <font>
      <b/>
      <sz val="20"/>
      <name val="ＭＳ Ｐゴシック"/>
      <family val="3"/>
      <charset val="128"/>
    </font>
  </fonts>
  <fills count="2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BA8CDC"/>
        <bgColor indexed="64"/>
      </patternFill>
    </fill>
    <fill>
      <patternFill patternType="solid">
        <fgColor rgb="FFECDFF5"/>
        <bgColor indexed="64"/>
      </patternFill>
    </fill>
    <fill>
      <patternFill patternType="solid">
        <fgColor rgb="FFE6D5F3"/>
        <bgColor indexed="64"/>
      </patternFill>
    </fill>
    <fill>
      <patternFill patternType="solid">
        <fgColor rgb="FFB889DB"/>
        <bgColor indexed="64"/>
      </patternFill>
    </fill>
    <fill>
      <patternFill patternType="solid">
        <fgColor rgb="FFE8D9F3"/>
        <bgColor indexed="64"/>
      </patternFill>
    </fill>
    <fill>
      <patternFill patternType="solid">
        <fgColor rgb="FFE4D2F2"/>
        <bgColor indexed="64"/>
      </patternFill>
    </fill>
    <fill>
      <patternFill patternType="solid">
        <fgColor rgb="FFAE78D6"/>
        <bgColor indexed="64"/>
      </patternFill>
    </fill>
    <fill>
      <patternFill patternType="solid">
        <fgColor rgb="FFE2CFF1"/>
        <bgColor indexed="64"/>
      </patternFill>
    </fill>
    <fill>
      <patternFill patternType="solid">
        <fgColor rgb="FFF4EDF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DCD1E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
      <patternFill patternType="solid">
        <fgColor theme="3" tint="0.59999389629810485"/>
        <bgColor indexed="64"/>
      </patternFill>
    </fill>
    <fill>
      <patternFill patternType="solid">
        <fgColor theme="6" tint="0.39994506668294322"/>
        <bgColor indexed="64"/>
      </patternFill>
    </fill>
  </fills>
  <borders count="53">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dashed">
        <color indexed="64"/>
      </right>
      <top/>
      <bottom/>
      <diagonal/>
    </border>
    <border>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dashed">
        <color indexed="64"/>
      </left>
      <right style="thin">
        <color indexed="64"/>
      </right>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ashed">
        <color indexed="64"/>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top style="thin">
        <color rgb="FFBC8FDD"/>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hair">
        <color indexed="64"/>
      </right>
      <top style="thin">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6">
    <xf numFmtId="0" fontId="0" fillId="0" borderId="0">
      <alignment vertical="center"/>
    </xf>
    <xf numFmtId="0" fontId="7" fillId="0" borderId="0"/>
    <xf numFmtId="38" fontId="7" fillId="0" borderId="0" applyFont="0" applyFill="0" applyBorder="0" applyAlignment="0" applyProtection="0">
      <alignment vertical="center"/>
    </xf>
    <xf numFmtId="0" fontId="9"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767">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0" fillId="0" borderId="0" xfId="3" applyFont="1" applyAlignment="1">
      <alignment horizontal="center" vertical="center"/>
    </xf>
    <xf numFmtId="0" fontId="10" fillId="0" borderId="0" xfId="3" applyFont="1"/>
    <xf numFmtId="0" fontId="18" fillId="0" borderId="0" xfId="3" applyFont="1"/>
    <xf numFmtId="0" fontId="19" fillId="0" borderId="0" xfId="3" applyFont="1" applyAlignment="1">
      <alignment vertical="center"/>
    </xf>
    <xf numFmtId="0" fontId="23" fillId="0" borderId="0" xfId="3" applyFont="1" applyFill="1" applyBorder="1" applyAlignment="1">
      <alignment wrapText="1"/>
    </xf>
    <xf numFmtId="0" fontId="10" fillId="0" borderId="0" xfId="3" applyFont="1" applyFill="1"/>
    <xf numFmtId="0" fontId="10" fillId="0" borderId="0" xfId="3" applyFont="1" applyBorder="1"/>
    <xf numFmtId="0" fontId="22" fillId="0" borderId="0" xfId="3" applyFont="1" applyAlignment="1">
      <alignment horizontal="center" vertical="center"/>
    </xf>
    <xf numFmtId="0" fontId="22" fillId="0" borderId="1" xfId="3" applyFont="1" applyBorder="1" applyAlignment="1">
      <alignment horizontal="center" vertical="center"/>
    </xf>
    <xf numFmtId="0" fontId="10" fillId="0" borderId="1" xfId="3" applyFont="1" applyBorder="1"/>
    <xf numFmtId="0" fontId="10" fillId="0" borderId="3" xfId="3" applyFont="1" applyBorder="1"/>
    <xf numFmtId="0" fontId="10" fillId="0" borderId="4" xfId="3" applyFont="1" applyBorder="1"/>
    <xf numFmtId="0" fontId="19" fillId="0" borderId="0" xfId="3" applyFont="1" applyBorder="1" applyAlignment="1"/>
    <xf numFmtId="0" fontId="10" fillId="0" borderId="2" xfId="3" applyFont="1" applyBorder="1"/>
    <xf numFmtId="0" fontId="10" fillId="0" borderId="5" xfId="3" applyFont="1" applyBorder="1"/>
    <xf numFmtId="0" fontId="19" fillId="0" borderId="0" xfId="3" applyFont="1"/>
    <xf numFmtId="0" fontId="19" fillId="0" borderId="0" xfId="3" applyFont="1" applyBorder="1"/>
    <xf numFmtId="0" fontId="19" fillId="0" borderId="1" xfId="3" applyFont="1" applyBorder="1"/>
    <xf numFmtId="0" fontId="22" fillId="0" borderId="0" xfId="3" applyFont="1"/>
    <xf numFmtId="0" fontId="40" fillId="0" borderId="0" xfId="3" applyFont="1"/>
    <xf numFmtId="0" fontId="40" fillId="0" borderId="0" xfId="3" applyFont="1" applyAlignment="1">
      <alignment horizontal="left"/>
    </xf>
    <xf numFmtId="0" fontId="20" fillId="0" borderId="0" xfId="3" applyNumberFormat="1" applyFont="1" applyBorder="1" applyAlignment="1">
      <alignment horizontal="left" vertical="top" wrapText="1"/>
    </xf>
    <xf numFmtId="0" fontId="0" fillId="0" borderId="0" xfId="0" applyAlignment="1">
      <alignment vertical="center"/>
    </xf>
    <xf numFmtId="0" fontId="23" fillId="0" borderId="0" xfId="3" applyFont="1" applyFill="1" applyBorder="1" applyAlignment="1"/>
    <xf numFmtId="0" fontId="23" fillId="0" borderId="0" xfId="3" applyFont="1" applyFill="1" applyBorder="1" applyAlignment="1">
      <alignment vertical="top"/>
    </xf>
    <xf numFmtId="0" fontId="22" fillId="0" borderId="0" xfId="3" applyFont="1" applyFill="1" applyAlignment="1">
      <alignment horizontal="center" vertical="center"/>
    </xf>
    <xf numFmtId="0" fontId="23" fillId="16" borderId="8" xfId="3" applyFont="1" applyFill="1" applyBorder="1" applyAlignment="1">
      <alignment vertical="center" wrapText="1"/>
    </xf>
    <xf numFmtId="0" fontId="23" fillId="16" borderId="1" xfId="3" applyFont="1" applyFill="1" applyBorder="1" applyAlignment="1">
      <alignment vertical="center" wrapText="1"/>
    </xf>
    <xf numFmtId="0" fontId="23" fillId="16" borderId="3" xfId="3" applyFont="1" applyFill="1" applyBorder="1" applyAlignment="1">
      <alignment vertical="center" wrapText="1"/>
    </xf>
    <xf numFmtId="0" fontId="22" fillId="0" borderId="3" xfId="3" applyFont="1" applyBorder="1" applyAlignment="1">
      <alignment horizontal="center" vertical="center"/>
    </xf>
    <xf numFmtId="0" fontId="23" fillId="16" borderId="6" xfId="3" applyFont="1" applyFill="1" applyBorder="1" applyAlignment="1">
      <alignment vertical="center" wrapText="1"/>
    </xf>
    <xf numFmtId="0" fontId="23" fillId="16" borderId="0" xfId="3" applyFont="1" applyFill="1" applyBorder="1" applyAlignment="1">
      <alignment vertical="center" wrapText="1"/>
    </xf>
    <xf numFmtId="0" fontId="23" fillId="16" borderId="4" xfId="3" applyFont="1" applyFill="1" applyBorder="1" applyAlignment="1">
      <alignment vertical="center" wrapText="1"/>
    </xf>
    <xf numFmtId="0" fontId="20" fillId="0" borderId="4" xfId="3" applyFont="1" applyBorder="1" applyAlignment="1">
      <alignment horizontal="left" vertical="top" wrapText="1"/>
    </xf>
    <xf numFmtId="0" fontId="20" fillId="0" borderId="4" xfId="3" applyNumberFormat="1" applyFont="1" applyBorder="1" applyAlignment="1">
      <alignment horizontal="left" vertical="top" wrapText="1"/>
    </xf>
    <xf numFmtId="0" fontId="27" fillId="16" borderId="1" xfId="3" applyFont="1" applyFill="1" applyBorder="1" applyAlignment="1">
      <alignment horizontal="center" vertical="center"/>
    </xf>
    <xf numFmtId="0" fontId="27" fillId="16" borderId="0" xfId="3" applyFont="1" applyFill="1" applyBorder="1" applyAlignment="1">
      <alignment horizontal="center" vertical="center"/>
    </xf>
    <xf numFmtId="0" fontId="44" fillId="0" borderId="0" xfId="3" applyFont="1"/>
    <xf numFmtId="0" fontId="23" fillId="0" borderId="0" xfId="3" applyFont="1"/>
    <xf numFmtId="0" fontId="19" fillId="0" borderId="3" xfId="3" applyFont="1" applyBorder="1"/>
    <xf numFmtId="0" fontId="19" fillId="0" borderId="4" xfId="3" applyFont="1" applyBorder="1"/>
    <xf numFmtId="0" fontId="19" fillId="0" borderId="6" xfId="3" applyFont="1" applyBorder="1" applyAlignment="1"/>
    <xf numFmtId="0" fontId="19" fillId="0" borderId="0" xfId="3" applyFont="1" applyBorder="1" applyAlignment="1">
      <alignment vertical="top" wrapText="1"/>
    </xf>
    <xf numFmtId="0" fontId="19" fillId="0" borderId="7" xfId="3" applyFont="1" applyBorder="1" applyAlignment="1"/>
    <xf numFmtId="0" fontId="19" fillId="0" borderId="2" xfId="3" applyFont="1" applyBorder="1" applyAlignment="1"/>
    <xf numFmtId="0" fontId="46" fillId="0" borderId="0" xfId="3" applyFont="1"/>
    <xf numFmtId="0" fontId="49" fillId="0" borderId="0" xfId="3" applyFont="1" applyAlignment="1">
      <alignment horizontal="center" vertical="center"/>
    </xf>
    <xf numFmtId="0" fontId="50" fillId="0" borderId="0" xfId="3" applyFont="1"/>
    <xf numFmtId="0" fontId="50" fillId="0" borderId="0" xfId="3" applyFont="1" applyFill="1" applyBorder="1" applyAlignment="1">
      <alignment vertical="center"/>
    </xf>
    <xf numFmtId="0" fontId="50" fillId="0" borderId="0" xfId="3" applyFont="1" applyFill="1" applyBorder="1"/>
    <xf numFmtId="0" fontId="50" fillId="0" borderId="0" xfId="3" applyFont="1" applyFill="1" applyBorder="1" applyAlignment="1">
      <alignment vertical="center" wrapText="1"/>
    </xf>
    <xf numFmtId="0" fontId="49" fillId="0" borderId="0" xfId="3" applyFont="1" applyAlignment="1">
      <alignment horizontal="left" vertical="center"/>
    </xf>
    <xf numFmtId="0" fontId="51" fillId="0" borderId="0" xfId="3" applyFont="1" applyAlignment="1">
      <alignment horizontal="left" vertical="center"/>
    </xf>
    <xf numFmtId="0" fontId="49" fillId="0" borderId="0" xfId="3" applyFont="1"/>
    <xf numFmtId="0" fontId="49" fillId="0" borderId="0" xfId="3" applyFont="1" applyBorder="1" applyAlignment="1"/>
    <xf numFmtId="0" fontId="48" fillId="0" borderId="0" xfId="3" applyFont="1" applyBorder="1" applyAlignment="1">
      <alignment horizontal="center" vertical="center"/>
    </xf>
    <xf numFmtId="0" fontId="49" fillId="0" borderId="0" xfId="3" applyFont="1" applyBorder="1" applyAlignment="1">
      <alignment horizontal="center" vertical="center"/>
    </xf>
    <xf numFmtId="0" fontId="50" fillId="0" borderId="0" xfId="3" applyFont="1" applyAlignment="1">
      <alignment horizontal="left"/>
    </xf>
    <xf numFmtId="0" fontId="49" fillId="0" borderId="0" xfId="3" applyFont="1" applyAlignment="1">
      <alignment horizontal="left"/>
    </xf>
    <xf numFmtId="0" fontId="43" fillId="0" borderId="0" xfId="3" applyNumberFormat="1" applyFont="1" applyBorder="1" applyAlignment="1">
      <alignment horizontal="left" vertical="top" wrapText="1"/>
    </xf>
    <xf numFmtId="0" fontId="43" fillId="0" borderId="4" xfId="3" applyNumberFormat="1" applyFont="1" applyBorder="1" applyAlignment="1">
      <alignment horizontal="left" vertical="top" wrapText="1"/>
    </xf>
    <xf numFmtId="0" fontId="35" fillId="0" borderId="0" xfId="3" applyNumberFormat="1" applyFont="1" applyBorder="1" applyAlignment="1">
      <alignment vertical="top"/>
    </xf>
    <xf numFmtId="0" fontId="35" fillId="0" borderId="2" xfId="3" applyNumberFormat="1" applyFont="1" applyBorder="1" applyAlignment="1">
      <alignment vertical="top"/>
    </xf>
    <xf numFmtId="0" fontId="10" fillId="0" borderId="6" xfId="0" applyFont="1" applyBorder="1" applyAlignment="1"/>
    <xf numFmtId="0" fontId="10" fillId="0" borderId="0" xfId="0" applyFont="1" applyBorder="1" applyAlignment="1"/>
    <xf numFmtId="0" fontId="10" fillId="0" borderId="4" xfId="0" applyFont="1" applyBorder="1" applyAlignment="1"/>
    <xf numFmtId="0" fontId="10" fillId="0" borderId="7" xfId="0" applyFont="1" applyBorder="1" applyAlignment="1"/>
    <xf numFmtId="0" fontId="10" fillId="0" borderId="2" xfId="0" applyFont="1" applyBorder="1" applyAlignment="1"/>
    <xf numFmtId="0" fontId="10" fillId="0" borderId="5" xfId="0" applyFont="1" applyBorder="1" applyAlignment="1"/>
    <xf numFmtId="0" fontId="0" fillId="0" borderId="18" xfId="0" applyBorder="1" applyAlignment="1">
      <alignment horizontal="right" vertical="center"/>
    </xf>
    <xf numFmtId="178" fontId="0" fillId="0" borderId="18" xfId="0" applyNumberFormat="1" applyBorder="1" applyAlignment="1">
      <alignment horizontal="right" vertical="center"/>
    </xf>
    <xf numFmtId="49" fontId="0" fillId="0" borderId="18" xfId="0" applyNumberFormat="1" applyBorder="1" applyAlignment="1">
      <alignment horizontal="right" vertical="center"/>
    </xf>
    <xf numFmtId="0" fontId="0" fillId="0" borderId="18" xfId="0" applyBorder="1" applyAlignment="1">
      <alignment horizontal="right"/>
    </xf>
    <xf numFmtId="0" fontId="0" fillId="13" borderId="17" xfId="0" applyFill="1" applyBorder="1">
      <alignment vertical="center"/>
    </xf>
    <xf numFmtId="0" fontId="0" fillId="13" borderId="18" xfId="0" applyFill="1" applyBorder="1" applyAlignment="1">
      <alignment horizontal="center" vertical="center"/>
    </xf>
    <xf numFmtId="0" fontId="0" fillId="0" borderId="18" xfId="0" applyBorder="1" applyAlignment="1">
      <alignment horizontal="center" vertical="center"/>
    </xf>
    <xf numFmtId="0" fontId="0" fillId="0" borderId="2" xfId="0" applyBorder="1">
      <alignment vertical="center"/>
    </xf>
    <xf numFmtId="0" fontId="0" fillId="0" borderId="46" xfId="0" applyBorder="1">
      <alignment vertical="center"/>
    </xf>
    <xf numFmtId="0" fontId="0" fillId="0" borderId="39" xfId="0" applyBorder="1">
      <alignment vertical="center"/>
    </xf>
    <xf numFmtId="0" fontId="0" fillId="0" borderId="8" xfId="0" applyBorder="1">
      <alignment vertical="center"/>
    </xf>
    <xf numFmtId="0" fontId="0" fillId="0" borderId="1" xfId="0" applyBorder="1">
      <alignment vertical="center"/>
    </xf>
    <xf numFmtId="0" fontId="0" fillId="0" borderId="3" xfId="0" applyBorder="1">
      <alignment vertical="center"/>
    </xf>
    <xf numFmtId="0" fontId="0" fillId="0" borderId="6" xfId="0" applyBorder="1">
      <alignment vertical="center"/>
    </xf>
    <xf numFmtId="0" fontId="0" fillId="0" borderId="4" xfId="0" applyBorder="1">
      <alignment vertical="center"/>
    </xf>
    <xf numFmtId="0" fontId="0" fillId="0" borderId="7" xfId="0" applyFill="1" applyBorder="1">
      <alignment vertical="center"/>
    </xf>
    <xf numFmtId="0" fontId="0" fillId="0" borderId="5" xfId="0" applyBorder="1">
      <alignment vertical="center"/>
    </xf>
    <xf numFmtId="0" fontId="53" fillId="0" borderId="0" xfId="0" applyFont="1" applyAlignment="1">
      <alignment horizontal="center" vertical="center"/>
    </xf>
    <xf numFmtId="0" fontId="53" fillId="15" borderId="0" xfId="0" applyFont="1" applyFill="1" applyAlignment="1">
      <alignment horizontal="center" vertical="center"/>
    </xf>
    <xf numFmtId="0" fontId="0" fillId="15" borderId="0" xfId="0" applyFill="1">
      <alignment vertical="center"/>
    </xf>
    <xf numFmtId="0" fontId="0" fillId="3" borderId="18" xfId="0" applyFill="1" applyBorder="1" applyAlignment="1">
      <alignment horizontal="center" vertical="center"/>
    </xf>
    <xf numFmtId="0" fontId="0" fillId="13" borderId="18" xfId="0" applyFill="1" applyBorder="1" applyProtection="1">
      <alignment vertical="center"/>
      <protection hidden="1"/>
    </xf>
    <xf numFmtId="0" fontId="0" fillId="18" borderId="18" xfId="0" applyFill="1" applyBorder="1" applyProtection="1">
      <alignment vertical="center"/>
      <protection hidden="1"/>
    </xf>
    <xf numFmtId="0" fontId="27" fillId="16" borderId="6" xfId="3" applyFont="1" applyFill="1" applyBorder="1" applyAlignment="1">
      <alignment horizontal="center" vertical="center"/>
    </xf>
    <xf numFmtId="0" fontId="47" fillId="0" borderId="0" xfId="3" applyFont="1" applyAlignment="1">
      <alignment vertical="center"/>
    </xf>
    <xf numFmtId="0" fontId="50" fillId="0" borderId="0" xfId="3" applyFont="1" applyAlignment="1">
      <alignment vertical="center"/>
    </xf>
    <xf numFmtId="0" fontId="50" fillId="13" borderId="0" xfId="3" applyFont="1" applyFill="1" applyAlignment="1">
      <alignment vertical="center"/>
    </xf>
    <xf numFmtId="0" fontId="50" fillId="13" borderId="0" xfId="3" applyFont="1" applyFill="1" applyAlignment="1">
      <alignment horizontal="center" vertical="center"/>
    </xf>
    <xf numFmtId="0" fontId="50" fillId="13" borderId="0" xfId="3" applyFont="1" applyFill="1" applyAlignment="1">
      <alignment horizontal="left" vertical="center"/>
    </xf>
    <xf numFmtId="0" fontId="50" fillId="13" borderId="0" xfId="3" applyFont="1" applyFill="1"/>
    <xf numFmtId="0" fontId="49" fillId="0" borderId="0" xfId="3" applyFont="1" applyAlignment="1">
      <alignment horizontal="left"/>
    </xf>
    <xf numFmtId="0" fontId="23" fillId="16" borderId="0" xfId="3" applyFont="1" applyFill="1" applyBorder="1" applyAlignment="1">
      <alignment horizontal="center" vertical="center"/>
    </xf>
    <xf numFmtId="0" fontId="23" fillId="16" borderId="2" xfId="3" applyFont="1" applyFill="1" applyBorder="1" applyAlignment="1">
      <alignment horizontal="center" vertical="center"/>
    </xf>
    <xf numFmtId="0" fontId="22" fillId="0" borderId="0" xfId="3" applyFont="1" applyAlignment="1">
      <alignment vertical="center"/>
    </xf>
    <xf numFmtId="0" fontId="20" fillId="0" borderId="0" xfId="3" applyFont="1" applyBorder="1" applyAlignment="1">
      <alignment horizontal="left" vertical="top" wrapText="1"/>
    </xf>
    <xf numFmtId="0" fontId="10" fillId="3" borderId="0" xfId="3" applyFont="1" applyFill="1"/>
    <xf numFmtId="0" fontId="19" fillId="3" borderId="0" xfId="3" applyFont="1" applyFill="1"/>
    <xf numFmtId="0" fontId="22" fillId="3" borderId="0" xfId="3" applyFont="1" applyFill="1" applyAlignment="1">
      <alignment vertical="center"/>
    </xf>
    <xf numFmtId="0" fontId="22" fillId="3" borderId="0" xfId="3" applyFont="1" applyFill="1"/>
    <xf numFmtId="0" fontId="46" fillId="3" borderId="0" xfId="3" applyFont="1" applyFill="1"/>
    <xf numFmtId="0" fontId="47" fillId="3" borderId="0" xfId="3" applyFont="1" applyFill="1" applyAlignment="1">
      <alignment vertical="center"/>
    </xf>
    <xf numFmtId="0" fontId="49" fillId="3" borderId="0" xfId="3" applyFont="1" applyFill="1" applyAlignment="1">
      <alignment horizontal="center" vertical="center"/>
    </xf>
    <xf numFmtId="0" fontId="49" fillId="3" borderId="0" xfId="3" applyFont="1" applyFill="1" applyAlignment="1">
      <alignment horizontal="left" vertical="center"/>
    </xf>
    <xf numFmtId="0" fontId="51" fillId="3" borderId="0" xfId="3" applyFont="1" applyFill="1" applyAlignment="1">
      <alignment horizontal="left" vertical="center"/>
    </xf>
    <xf numFmtId="0" fontId="49" fillId="3" borderId="0" xfId="3" applyFont="1" applyFill="1"/>
    <xf numFmtId="0" fontId="49" fillId="3" borderId="0" xfId="3" applyFont="1" applyFill="1" applyBorder="1" applyAlignment="1"/>
    <xf numFmtId="0" fontId="48" fillId="3" borderId="0" xfId="3" applyFont="1" applyFill="1" applyBorder="1" applyAlignment="1">
      <alignment horizontal="center" vertical="center"/>
    </xf>
    <xf numFmtId="0" fontId="49" fillId="3" borderId="0" xfId="3" applyFont="1" applyFill="1" applyBorder="1" applyAlignment="1">
      <alignment horizontal="center" vertical="center"/>
    </xf>
    <xf numFmtId="0" fontId="40" fillId="3" borderId="0" xfId="3" applyFont="1" applyFill="1" applyBorder="1" applyAlignment="1">
      <alignment vertical="center" wrapText="1"/>
    </xf>
    <xf numFmtId="0" fontId="40" fillId="3" borderId="0" xfId="3" applyFont="1" applyFill="1"/>
    <xf numFmtId="0" fontId="40" fillId="3" borderId="0" xfId="3" applyFont="1" applyFill="1" applyAlignment="1">
      <alignment horizontal="left"/>
    </xf>
    <xf numFmtId="0" fontId="0" fillId="13" borderId="39" xfId="0" applyFill="1" applyBorder="1">
      <alignment vertical="center"/>
    </xf>
    <xf numFmtId="0" fontId="0" fillId="13" borderId="18" xfId="0" applyFill="1" applyBorder="1">
      <alignment vertical="center"/>
    </xf>
    <xf numFmtId="0" fontId="0" fillId="13" borderId="18" xfId="0" applyFill="1" applyBorder="1" applyAlignment="1">
      <alignment vertical="center"/>
    </xf>
    <xf numFmtId="0" fontId="5" fillId="18" borderId="18" xfId="0" applyFont="1" applyFill="1" applyBorder="1" applyProtection="1">
      <alignment vertical="center"/>
      <protection hidden="1"/>
    </xf>
    <xf numFmtId="0" fontId="0" fillId="3" borderId="0" xfId="0" applyFill="1" applyAlignment="1">
      <alignment horizontal="center" vertical="center"/>
    </xf>
    <xf numFmtId="0" fontId="0" fillId="3" borderId="0" xfId="0" applyFill="1" applyAlignment="1">
      <alignment vertical="center"/>
    </xf>
    <xf numFmtId="0" fontId="0" fillId="3" borderId="0" xfId="0" applyFill="1">
      <alignment vertical="center"/>
    </xf>
    <xf numFmtId="0" fontId="0" fillId="3" borderId="4"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5" xfId="0" applyFill="1" applyBorder="1">
      <alignment vertical="center"/>
    </xf>
    <xf numFmtId="0" fontId="61" fillId="3" borderId="18" xfId="0" applyFont="1" applyFill="1" applyBorder="1" applyAlignment="1">
      <alignment horizontal="center" vertical="center"/>
    </xf>
    <xf numFmtId="0" fontId="53" fillId="3" borderId="0" xfId="0" applyFont="1" applyFill="1" applyAlignment="1">
      <alignment horizontal="center" vertical="center"/>
    </xf>
    <xf numFmtId="0" fontId="4" fillId="3" borderId="0" xfId="0" applyFont="1" applyFill="1" applyAlignment="1">
      <alignment horizontal="center" vertical="center"/>
    </xf>
    <xf numFmtId="178" fontId="0" fillId="15" borderId="18" xfId="0" applyNumberFormat="1" applyFill="1" applyBorder="1" applyAlignment="1" applyProtection="1">
      <alignment horizontal="right" vertical="center"/>
      <protection locked="0"/>
    </xf>
    <xf numFmtId="0" fontId="0" fillId="15" borderId="18" xfId="0" applyFill="1" applyBorder="1" applyAlignment="1" applyProtection="1">
      <alignment horizontal="right" vertical="center"/>
      <protection locked="0"/>
    </xf>
    <xf numFmtId="49" fontId="0" fillId="15" borderId="18" xfId="0" applyNumberFormat="1" applyFill="1" applyBorder="1" applyAlignment="1" applyProtection="1">
      <alignment horizontal="right" vertical="center"/>
      <protection locked="0"/>
    </xf>
    <xf numFmtId="0" fontId="0" fillId="20" borderId="0" xfId="0" applyFill="1" applyProtection="1">
      <alignment vertical="center"/>
    </xf>
    <xf numFmtId="0" fontId="0" fillId="20" borderId="0" xfId="0" applyFill="1" applyAlignment="1" applyProtection="1">
      <alignment horizontal="center" vertical="center"/>
    </xf>
    <xf numFmtId="176" fontId="0" fillId="0" borderId="0" xfId="0" applyNumberFormat="1" applyAlignment="1" applyProtection="1">
      <alignment horizontal="left" vertical="center"/>
    </xf>
    <xf numFmtId="0" fontId="0" fillId="0" borderId="0" xfId="0" applyProtection="1">
      <alignment vertical="center"/>
    </xf>
    <xf numFmtId="38" fontId="0" fillId="0" borderId="0" xfId="2" applyFont="1" applyAlignment="1" applyProtection="1">
      <alignment horizontal="right" vertical="center"/>
    </xf>
    <xf numFmtId="0" fontId="57" fillId="0" borderId="0" xfId="0" applyFont="1" applyProtection="1">
      <alignment vertical="center"/>
    </xf>
    <xf numFmtId="0" fontId="57" fillId="0" borderId="0" xfId="0" applyFont="1" applyAlignment="1" applyProtection="1">
      <alignment horizontal="right" vertical="center"/>
    </xf>
    <xf numFmtId="0" fontId="57" fillId="0" borderId="0" xfId="0" applyFont="1" applyAlignment="1" applyProtection="1">
      <alignment horizontal="center" vertical="center"/>
    </xf>
    <xf numFmtId="0" fontId="57" fillId="0" borderId="0" xfId="0" applyFont="1" applyAlignment="1" applyProtection="1">
      <alignment horizontal="left" vertical="center"/>
    </xf>
    <xf numFmtId="0" fontId="5" fillId="0" borderId="18" xfId="0" applyFont="1" applyBorder="1" applyAlignment="1" applyProtection="1">
      <alignment vertical="center" wrapText="1"/>
    </xf>
    <xf numFmtId="0" fontId="59" fillId="0" borderId="0" xfId="0" applyFont="1" applyProtection="1">
      <alignment vertical="center"/>
    </xf>
    <xf numFmtId="0" fontId="0" fillId="0" borderId="2" xfId="0" applyBorder="1" applyAlignment="1" applyProtection="1">
      <alignment vertical="center"/>
    </xf>
    <xf numFmtId="0" fontId="6" fillId="0" borderId="0" xfId="0" applyFont="1" applyBorder="1" applyProtection="1">
      <alignment vertical="center"/>
    </xf>
    <xf numFmtId="0" fontId="0" fillId="0" borderId="0" xfId="0" applyAlignment="1" applyProtection="1">
      <alignment horizontal="center" vertical="center"/>
    </xf>
    <xf numFmtId="38" fontId="56" fillId="19" borderId="38" xfId="2" applyNumberFormat="1" applyFont="1" applyFill="1" applyBorder="1" applyAlignment="1" applyProtection="1">
      <alignment horizontal="right" vertical="center"/>
    </xf>
    <xf numFmtId="0" fontId="0" fillId="19" borderId="37" xfId="0" applyFill="1" applyBorder="1" applyProtection="1">
      <alignment vertical="center"/>
    </xf>
    <xf numFmtId="0" fontId="0" fillId="13" borderId="0" xfId="0" applyFill="1" applyAlignment="1" applyProtection="1">
      <alignment horizontal="center" vertical="center"/>
    </xf>
    <xf numFmtId="0" fontId="0" fillId="0" borderId="39" xfId="0" applyBorder="1" applyProtection="1">
      <alignment vertical="center"/>
    </xf>
    <xf numFmtId="38" fontId="5" fillId="15" borderId="46" xfId="2" applyFont="1" applyFill="1" applyBorder="1" applyAlignment="1" applyProtection="1">
      <alignment vertical="center"/>
    </xf>
    <xf numFmtId="38" fontId="0" fillId="15" borderId="17" xfId="2" applyFont="1" applyFill="1" applyBorder="1" applyAlignment="1" applyProtection="1">
      <alignment horizontal="right" vertical="center"/>
    </xf>
    <xf numFmtId="0" fontId="0" fillId="0" borderId="47" xfId="0" applyBorder="1" applyAlignment="1" applyProtection="1">
      <alignment horizontal="center" vertical="center"/>
    </xf>
    <xf numFmtId="176" fontId="0" fillId="0" borderId="47" xfId="0" applyNumberFormat="1" applyBorder="1" applyAlignment="1" applyProtection="1">
      <alignment horizontal="left" vertical="center"/>
    </xf>
    <xf numFmtId="38" fontId="0" fillId="0" borderId="47" xfId="2" applyFont="1" applyBorder="1" applyAlignment="1" applyProtection="1">
      <alignment horizontal="right" vertical="center"/>
    </xf>
    <xf numFmtId="38" fontId="0" fillId="0" borderId="18" xfId="2" applyFont="1" applyBorder="1" applyAlignment="1" applyProtection="1">
      <alignment horizontal="right" vertical="center"/>
    </xf>
    <xf numFmtId="38" fontId="0" fillId="0" borderId="0" xfId="2" applyFont="1" applyAlignment="1" applyProtection="1">
      <alignment horizontal="center" vertical="center"/>
    </xf>
    <xf numFmtId="0" fontId="0" fillId="19" borderId="18" xfId="0" applyFill="1" applyBorder="1" applyAlignment="1" applyProtection="1">
      <alignment horizontal="center" vertical="center"/>
    </xf>
    <xf numFmtId="0" fontId="0" fillId="14" borderId="18" xfId="0" applyFill="1" applyBorder="1" applyAlignment="1" applyProtection="1">
      <alignment horizontal="center" vertical="center"/>
    </xf>
    <xf numFmtId="176" fontId="0" fillId="14" borderId="18" xfId="0" applyNumberFormat="1" applyFill="1" applyBorder="1" applyAlignment="1" applyProtection="1">
      <alignment horizontal="center" vertical="center"/>
    </xf>
    <xf numFmtId="38" fontId="0" fillId="14" borderId="18" xfId="2" applyFont="1" applyFill="1" applyBorder="1" applyAlignment="1" applyProtection="1">
      <alignment horizontal="right" vertical="center"/>
    </xf>
    <xf numFmtId="0" fontId="0" fillId="0" borderId="18" xfId="0" applyBorder="1" applyProtection="1">
      <alignment vertical="center"/>
    </xf>
    <xf numFmtId="0" fontId="0" fillId="0" borderId="0" xfId="0" applyNumberFormat="1" applyProtection="1">
      <alignment vertical="center"/>
    </xf>
    <xf numFmtId="0" fontId="0" fillId="0" borderId="0" xfId="0" applyAlignment="1" applyProtection="1">
      <alignment horizontal="right" vertical="center"/>
    </xf>
    <xf numFmtId="0" fontId="0" fillId="3" borderId="18" xfId="0" applyFill="1" applyBorder="1" applyAlignment="1" applyProtection="1">
      <alignment horizontal="center" vertical="center"/>
      <protection locked="0"/>
    </xf>
    <xf numFmtId="176" fontId="0" fillId="3" borderId="18" xfId="0" applyNumberFormat="1" applyFill="1" applyBorder="1" applyAlignment="1" applyProtection="1">
      <alignment horizontal="center" vertical="center"/>
      <protection locked="0"/>
    </xf>
    <xf numFmtId="0" fontId="10" fillId="3" borderId="0" xfId="3" applyFont="1" applyFill="1" applyProtection="1"/>
    <xf numFmtId="0" fontId="10" fillId="0" borderId="0" xfId="3" applyFont="1" applyProtection="1"/>
    <xf numFmtId="0" fontId="10" fillId="3" borderId="0" xfId="3" applyFont="1" applyFill="1" applyAlignment="1" applyProtection="1">
      <alignment horizontal="center" vertical="center"/>
    </xf>
    <xf numFmtId="0" fontId="16" fillId="0" borderId="0" xfId="3" applyFont="1" applyAlignment="1" applyProtection="1">
      <alignment horizontal="center" vertical="center"/>
    </xf>
    <xf numFmtId="0" fontId="17" fillId="0" borderId="0" xfId="3" applyFont="1" applyAlignment="1" applyProtection="1">
      <alignment vertical="center" wrapText="1"/>
    </xf>
    <xf numFmtId="0" fontId="18" fillId="0" borderId="0" xfId="3" applyFont="1" applyProtection="1"/>
    <xf numFmtId="0" fontId="19" fillId="0" borderId="0" xfId="3" applyFont="1" applyAlignment="1" applyProtection="1">
      <alignment vertical="center"/>
    </xf>
    <xf numFmtId="0" fontId="10" fillId="0" borderId="6" xfId="0" applyFont="1" applyBorder="1" applyAlignment="1" applyProtection="1"/>
    <xf numFmtId="0" fontId="10" fillId="0" borderId="0" xfId="0" applyFont="1" applyBorder="1" applyAlignment="1" applyProtection="1"/>
    <xf numFmtId="0" fontId="10" fillId="0" borderId="4" xfId="0" applyFont="1" applyBorder="1" applyAlignment="1" applyProtection="1"/>
    <xf numFmtId="0" fontId="20" fillId="0" borderId="0" xfId="3" applyFont="1" applyAlignment="1" applyProtection="1">
      <alignment horizontal="center" vertical="center"/>
    </xf>
    <xf numFmtId="0" fontId="23" fillId="0" borderId="0" xfId="3" applyFont="1" applyFill="1" applyBorder="1" applyAlignment="1" applyProtection="1">
      <alignment wrapText="1"/>
    </xf>
    <xf numFmtId="0" fontId="10" fillId="0" borderId="0" xfId="3" applyFont="1" applyFill="1" applyProtection="1"/>
    <xf numFmtId="0" fontId="10" fillId="0" borderId="7" xfId="0" applyFont="1" applyBorder="1" applyAlignment="1" applyProtection="1"/>
    <xf numFmtId="0" fontId="10" fillId="0" borderId="2" xfId="0" applyFont="1" applyBorder="1" applyAlignment="1" applyProtection="1"/>
    <xf numFmtId="0" fontId="10" fillId="0" borderId="5" xfId="0" applyFont="1" applyBorder="1" applyAlignment="1" applyProtection="1"/>
    <xf numFmtId="0" fontId="10" fillId="0" borderId="6" xfId="3" applyFont="1" applyBorder="1" applyProtection="1"/>
    <xf numFmtId="0" fontId="10" fillId="0" borderId="0" xfId="3" applyFont="1" applyBorder="1" applyProtection="1"/>
    <xf numFmtId="0" fontId="22" fillId="0" borderId="0" xfId="3" applyFont="1" applyFill="1" applyBorder="1" applyAlignment="1" applyProtection="1">
      <alignment horizontal="center" vertical="center"/>
    </xf>
    <xf numFmtId="0" fontId="22" fillId="0" borderId="0" xfId="3" applyFont="1" applyBorder="1" applyAlignment="1" applyProtection="1">
      <alignment horizontal="center" vertical="center"/>
    </xf>
    <xf numFmtId="0" fontId="22" fillId="0" borderId="2" xfId="3" applyFont="1" applyBorder="1" applyAlignment="1" applyProtection="1">
      <alignment horizontal="center" vertical="center"/>
    </xf>
    <xf numFmtId="0" fontId="22" fillId="0" borderId="0" xfId="3" applyFont="1" applyAlignment="1" applyProtection="1">
      <alignment horizontal="center" vertical="center"/>
    </xf>
    <xf numFmtId="0" fontId="23" fillId="6" borderId="8" xfId="3" applyFont="1" applyFill="1" applyBorder="1" applyAlignment="1" applyProtection="1">
      <alignment vertical="center" wrapText="1"/>
    </xf>
    <xf numFmtId="0" fontId="23" fillId="6" borderId="1" xfId="3" applyFont="1" applyFill="1" applyBorder="1" applyAlignment="1" applyProtection="1">
      <alignment vertical="center" wrapText="1"/>
    </xf>
    <xf numFmtId="0" fontId="23" fillId="6" borderId="3" xfId="3" applyFont="1" applyFill="1" applyBorder="1" applyAlignment="1" applyProtection="1">
      <alignment vertical="center" wrapText="1"/>
    </xf>
    <xf numFmtId="0" fontId="22" fillId="0" borderId="1" xfId="3" applyFont="1" applyBorder="1" applyAlignment="1" applyProtection="1">
      <alignment horizontal="center" vertical="center"/>
    </xf>
    <xf numFmtId="0" fontId="10" fillId="0" borderId="1" xfId="3" applyFont="1" applyBorder="1" applyProtection="1"/>
    <xf numFmtId="0" fontId="10" fillId="0" borderId="3" xfId="3" applyFont="1" applyBorder="1" applyProtection="1"/>
    <xf numFmtId="0" fontId="23" fillId="6" borderId="6" xfId="3" applyFont="1" applyFill="1" applyBorder="1" applyAlignment="1" applyProtection="1">
      <alignment vertical="center" wrapText="1"/>
    </xf>
    <xf numFmtId="0" fontId="23" fillId="6" borderId="0" xfId="3" applyFont="1" applyFill="1" applyBorder="1" applyAlignment="1" applyProtection="1">
      <alignment vertical="center" wrapText="1"/>
    </xf>
    <xf numFmtId="0" fontId="23" fillId="6" borderId="4" xfId="3" applyFont="1" applyFill="1" applyBorder="1" applyAlignment="1" applyProtection="1">
      <alignment vertical="center" wrapText="1"/>
    </xf>
    <xf numFmtId="0" fontId="20" fillId="0" borderId="0" xfId="3" applyFont="1" applyBorder="1" applyAlignment="1" applyProtection="1">
      <alignment horizontal="left" vertical="top" wrapText="1"/>
    </xf>
    <xf numFmtId="0" fontId="10" fillId="0" borderId="4" xfId="3" applyFont="1" applyBorder="1" applyProtection="1"/>
    <xf numFmtId="0" fontId="20" fillId="0" borderId="0" xfId="3" applyNumberFormat="1" applyFont="1" applyBorder="1" applyAlignment="1" applyProtection="1">
      <alignment horizontal="left" vertical="top" wrapText="1"/>
    </xf>
    <xf numFmtId="0" fontId="10" fillId="0" borderId="0" xfId="3" applyNumberFormat="1" applyFont="1" applyBorder="1" applyProtection="1"/>
    <xf numFmtId="0" fontId="10" fillId="0" borderId="4" xfId="3" applyNumberFormat="1" applyFont="1" applyBorder="1" applyProtection="1"/>
    <xf numFmtId="0" fontId="20" fillId="0" borderId="0" xfId="3" applyFont="1" applyBorder="1" applyAlignment="1" applyProtection="1">
      <alignment vertical="center"/>
    </xf>
    <xf numFmtId="0" fontId="20" fillId="0" borderId="4" xfId="3" applyFont="1" applyBorder="1" applyAlignment="1" applyProtection="1">
      <alignment vertical="center"/>
    </xf>
    <xf numFmtId="0" fontId="20" fillId="0" borderId="4" xfId="3" applyNumberFormat="1" applyFont="1" applyBorder="1" applyAlignment="1" applyProtection="1">
      <alignment vertical="center"/>
    </xf>
    <xf numFmtId="0" fontId="22" fillId="0" borderId="0" xfId="3" applyNumberFormat="1" applyFont="1" applyBorder="1" applyAlignment="1" applyProtection="1">
      <alignment vertical="center" wrapText="1"/>
    </xf>
    <xf numFmtId="0" fontId="9" fillId="0" borderId="0" xfId="3" applyNumberFormat="1" applyBorder="1" applyAlignment="1" applyProtection="1">
      <alignment vertical="center"/>
    </xf>
    <xf numFmtId="0" fontId="23" fillId="0" borderId="0" xfId="3" applyFont="1" applyBorder="1" applyAlignment="1" applyProtection="1"/>
    <xf numFmtId="0" fontId="23" fillId="0" borderId="4" xfId="3" applyFont="1" applyBorder="1" applyAlignment="1" applyProtection="1"/>
    <xf numFmtId="0" fontId="10" fillId="0" borderId="0" xfId="3" applyFont="1" applyBorder="1" applyAlignment="1" applyProtection="1">
      <alignment vertical="center"/>
    </xf>
    <xf numFmtId="0" fontId="10" fillId="0" borderId="4" xfId="3" applyFont="1" applyBorder="1" applyAlignment="1" applyProtection="1">
      <alignment vertical="center"/>
    </xf>
    <xf numFmtId="0" fontId="22" fillId="0" borderId="6" xfId="3" applyNumberFormat="1" applyFont="1" applyBorder="1" applyAlignment="1" applyProtection="1">
      <alignment horizontal="center" vertical="center"/>
    </xf>
    <xf numFmtId="0" fontId="22" fillId="0" borderId="0" xfId="3" applyNumberFormat="1" applyFont="1" applyBorder="1" applyAlignment="1" applyProtection="1">
      <alignment horizontal="center" vertical="center"/>
    </xf>
    <xf numFmtId="0" fontId="28" fillId="0" borderId="0" xfId="3" applyNumberFormat="1" applyFont="1" applyBorder="1" applyAlignment="1" applyProtection="1">
      <alignment vertical="top"/>
    </xf>
    <xf numFmtId="0" fontId="19" fillId="0" borderId="0" xfId="3" applyNumberFormat="1" applyFont="1" applyBorder="1" applyAlignment="1" applyProtection="1"/>
    <xf numFmtId="0" fontId="10" fillId="0" borderId="7" xfId="3" applyNumberFormat="1" applyFont="1" applyBorder="1" applyAlignment="1" applyProtection="1">
      <alignment vertical="center"/>
    </xf>
    <xf numFmtId="0" fontId="10" fillId="0" borderId="2" xfId="3" applyNumberFormat="1" applyFont="1" applyBorder="1" applyAlignment="1" applyProtection="1">
      <alignment vertical="center"/>
    </xf>
    <xf numFmtId="0" fontId="28" fillId="0" borderId="2" xfId="3" applyNumberFormat="1" applyFont="1" applyBorder="1" applyAlignment="1" applyProtection="1">
      <alignment vertical="top"/>
    </xf>
    <xf numFmtId="0" fontId="19" fillId="0" borderId="2" xfId="3" applyNumberFormat="1" applyFont="1" applyBorder="1" applyAlignment="1" applyProtection="1"/>
    <xf numFmtId="0" fontId="10" fillId="0" borderId="2" xfId="3" applyFont="1" applyBorder="1" applyProtection="1"/>
    <xf numFmtId="0" fontId="10" fillId="0" borderId="5" xfId="3" applyFont="1" applyBorder="1" applyProtection="1"/>
    <xf numFmtId="0" fontId="22" fillId="0" borderId="0" xfId="3" applyFont="1" applyAlignment="1" applyProtection="1">
      <alignment vertical="center" wrapText="1"/>
    </xf>
    <xf numFmtId="0" fontId="22" fillId="0" borderId="0" xfId="3" applyFont="1" applyAlignment="1" applyProtection="1">
      <alignment vertical="center"/>
    </xf>
    <xf numFmtId="0" fontId="29" fillId="0" borderId="0" xfId="3" applyFont="1" applyBorder="1" applyAlignment="1" applyProtection="1">
      <alignment horizontal="center" vertical="center"/>
    </xf>
    <xf numFmtId="0" fontId="23" fillId="0" borderId="0" xfId="3" applyFont="1" applyBorder="1" applyAlignment="1" applyProtection="1">
      <alignment horizontal="center" vertical="center"/>
    </xf>
    <xf numFmtId="0" fontId="20" fillId="0" borderId="0" xfId="3" applyFont="1" applyAlignment="1" applyProtection="1">
      <alignment vertical="center"/>
    </xf>
    <xf numFmtId="0" fontId="10" fillId="3" borderId="0" xfId="3" applyFont="1" applyFill="1" applyBorder="1" applyAlignment="1" applyProtection="1"/>
    <xf numFmtId="0" fontId="10" fillId="0" borderId="0" xfId="3" applyFont="1" applyBorder="1" applyAlignment="1" applyProtection="1"/>
    <xf numFmtId="0" fontId="19" fillId="3" borderId="0" xfId="3" applyFont="1" applyFill="1" applyProtection="1"/>
    <xf numFmtId="0" fontId="19" fillId="0" borderId="0" xfId="3" applyFont="1" applyProtection="1"/>
    <xf numFmtId="49" fontId="21" fillId="0" borderId="1" xfId="3" applyNumberFormat="1" applyFont="1" applyBorder="1" applyAlignment="1" applyProtection="1">
      <alignment horizontal="center" vertical="center"/>
    </xf>
    <xf numFmtId="0" fontId="31" fillId="0" borderId="3" xfId="3" applyFont="1" applyBorder="1" applyAlignment="1" applyProtection="1">
      <alignment horizontal="center" vertical="center"/>
    </xf>
    <xf numFmtId="49" fontId="21" fillId="0" borderId="8" xfId="3" applyNumberFormat="1" applyFont="1" applyBorder="1" applyAlignment="1" applyProtection="1">
      <alignment horizontal="center" vertical="center"/>
    </xf>
    <xf numFmtId="0" fontId="26" fillId="0" borderId="1" xfId="3" applyFont="1" applyBorder="1" applyAlignment="1" applyProtection="1">
      <alignment horizontal="center" vertical="center"/>
    </xf>
    <xf numFmtId="0" fontId="9" fillId="0" borderId="0" xfId="3" applyBorder="1" applyAlignment="1" applyProtection="1">
      <alignment horizontal="center" vertical="center"/>
    </xf>
    <xf numFmtId="0" fontId="32" fillId="0" borderId="0" xfId="3" applyFont="1" applyBorder="1" applyAlignment="1" applyProtection="1">
      <alignment horizontal="center" vertical="center"/>
    </xf>
    <xf numFmtId="0" fontId="19" fillId="0" borderId="0" xfId="3" applyFont="1" applyBorder="1" applyAlignment="1" applyProtection="1">
      <alignment horizontal="left" vertical="center"/>
    </xf>
    <xf numFmtId="0" fontId="19" fillId="0" borderId="0" xfId="3" applyFont="1" applyBorder="1" applyAlignment="1" applyProtection="1"/>
    <xf numFmtId="0" fontId="19" fillId="0" borderId="0" xfId="3" applyFont="1" applyBorder="1" applyAlignment="1" applyProtection="1">
      <alignment horizontal="left" vertical="top"/>
    </xf>
    <xf numFmtId="0" fontId="19" fillId="3" borderId="0" xfId="3" applyFont="1" applyFill="1" applyBorder="1" applyAlignment="1" applyProtection="1"/>
    <xf numFmtId="0" fontId="23" fillId="0" borderId="0" xfId="3" applyFont="1" applyBorder="1" applyAlignment="1" applyProtection="1">
      <alignment horizontal="left" vertical="center"/>
    </xf>
    <xf numFmtId="177" fontId="32" fillId="0" borderId="0" xfId="4" applyNumberFormat="1" applyFont="1" applyBorder="1" applyAlignment="1" applyProtection="1">
      <alignment horizontal="right" vertical="center"/>
    </xf>
    <xf numFmtId="0" fontId="22" fillId="0" borderId="0" xfId="3" applyFont="1" applyBorder="1" applyAlignment="1" applyProtection="1">
      <alignment horizontal="right"/>
    </xf>
    <xf numFmtId="0" fontId="28" fillId="0" borderId="0" xfId="3" applyFont="1" applyBorder="1" applyAlignment="1" applyProtection="1">
      <alignment horizontal="center" vertical="center"/>
    </xf>
    <xf numFmtId="0" fontId="19" fillId="0" borderId="0" xfId="3" applyFont="1" applyBorder="1" applyProtection="1"/>
    <xf numFmtId="0" fontId="19" fillId="0" borderId="1" xfId="3" applyFont="1" applyBorder="1" applyProtection="1"/>
    <xf numFmtId="0" fontId="28" fillId="0" borderId="8" xfId="3" applyFont="1" applyBorder="1" applyAlignment="1" applyProtection="1">
      <alignment horizontal="center" vertical="center"/>
    </xf>
    <xf numFmtId="0" fontId="28" fillId="0" borderId="1" xfId="3" applyFont="1" applyBorder="1" applyAlignment="1" applyProtection="1">
      <alignment horizontal="center" vertical="center"/>
    </xf>
    <xf numFmtId="0" fontId="9" fillId="0" borderId="1" xfId="3" applyBorder="1" applyAlignment="1" applyProtection="1">
      <alignment horizontal="center" vertical="center"/>
    </xf>
    <xf numFmtId="0" fontId="19" fillId="0" borderId="3" xfId="3" applyFont="1" applyBorder="1" applyAlignment="1" applyProtection="1">
      <alignment horizontal="left" vertical="center"/>
    </xf>
    <xf numFmtId="0" fontId="28" fillId="0" borderId="6" xfId="3" applyFont="1" applyBorder="1" applyAlignment="1" applyProtection="1">
      <alignment horizontal="center" vertical="center"/>
    </xf>
    <xf numFmtId="0" fontId="19" fillId="0" borderId="4" xfId="3" applyFont="1" applyBorder="1" applyAlignment="1" applyProtection="1">
      <alignment horizontal="left" vertical="center"/>
    </xf>
    <xf numFmtId="0" fontId="20" fillId="0" borderId="6" xfId="3" applyFont="1" applyBorder="1" applyAlignment="1" applyProtection="1">
      <alignment wrapText="1"/>
    </xf>
    <xf numFmtId="0" fontId="20" fillId="0" borderId="0" xfId="3" applyFont="1" applyBorder="1" applyAlignment="1" applyProtection="1">
      <alignment wrapText="1"/>
    </xf>
    <xf numFmtId="0" fontId="19" fillId="0" borderId="2" xfId="3" applyFont="1" applyBorder="1" applyProtection="1"/>
    <xf numFmtId="0" fontId="9" fillId="0" borderId="0" xfId="3" applyBorder="1" applyAlignment="1" applyProtection="1"/>
    <xf numFmtId="58" fontId="32" fillId="0" borderId="0" xfId="3" applyNumberFormat="1" applyFont="1" applyBorder="1" applyAlignment="1" applyProtection="1">
      <alignment horizontal="center" vertical="center"/>
    </xf>
    <xf numFmtId="0" fontId="20" fillId="0" borderId="0" xfId="3" applyFont="1" applyAlignment="1" applyProtection="1">
      <alignment vertical="center"/>
    </xf>
    <xf numFmtId="0" fontId="9" fillId="0" borderId="0" xfId="3" applyAlignment="1" applyProtection="1"/>
    <xf numFmtId="0" fontId="9" fillId="0" borderId="1" xfId="3" applyBorder="1" applyAlignment="1" applyProtection="1"/>
    <xf numFmtId="0" fontId="37" fillId="0" borderId="3" xfId="3" applyFont="1" applyBorder="1" applyAlignment="1" applyProtection="1"/>
    <xf numFmtId="0" fontId="9" fillId="0" borderId="8" xfId="3" applyBorder="1" applyAlignment="1" applyProtection="1"/>
    <xf numFmtId="0" fontId="37" fillId="0" borderId="1" xfId="3" applyFont="1" applyBorder="1" applyAlignment="1" applyProtection="1"/>
    <xf numFmtId="0" fontId="9" fillId="12" borderId="8" xfId="3" applyFill="1" applyBorder="1" applyAlignment="1" applyProtection="1"/>
    <xf numFmtId="0" fontId="9" fillId="12" borderId="1" xfId="3" applyFill="1" applyBorder="1" applyAlignment="1" applyProtection="1"/>
    <xf numFmtId="0" fontId="37" fillId="12" borderId="3" xfId="3" applyFont="1" applyFill="1" applyBorder="1" applyAlignment="1" applyProtection="1"/>
    <xf numFmtId="58" fontId="19" fillId="12" borderId="3" xfId="3" applyNumberFormat="1" applyFont="1" applyFill="1" applyBorder="1" applyAlignment="1" applyProtection="1">
      <alignment horizontal="center" vertical="center"/>
    </xf>
    <xf numFmtId="0" fontId="9" fillId="0" borderId="36" xfId="3" applyBorder="1" applyAlignment="1" applyProtection="1"/>
    <xf numFmtId="0" fontId="38" fillId="0" borderId="0" xfId="3" applyFont="1" applyAlignment="1" applyProtection="1">
      <alignment horizontal="distributed" vertical="center"/>
    </xf>
    <xf numFmtId="0" fontId="38" fillId="0" borderId="0" xfId="3" applyFont="1" applyAlignment="1" applyProtection="1">
      <alignment horizontal="left" vertical="center"/>
    </xf>
    <xf numFmtId="0" fontId="39" fillId="0" borderId="0" xfId="3" applyFont="1" applyAlignment="1" applyProtection="1">
      <alignment vertical="center"/>
    </xf>
    <xf numFmtId="0" fontId="22" fillId="3" borderId="0" xfId="3" applyFont="1" applyFill="1" applyProtection="1"/>
    <xf numFmtId="0" fontId="9" fillId="3" borderId="0" xfId="3" applyFill="1" applyAlignment="1" applyProtection="1"/>
    <xf numFmtId="0" fontId="40" fillId="3" borderId="0" xfId="3" applyFont="1" applyFill="1" applyProtection="1"/>
    <xf numFmtId="0" fontId="40" fillId="3" borderId="0" xfId="3" applyFont="1" applyFill="1" applyAlignment="1" applyProtection="1">
      <alignment horizontal="left"/>
    </xf>
    <xf numFmtId="0" fontId="22" fillId="3" borderId="0" xfId="3" applyFont="1" applyFill="1" applyBorder="1" applyProtection="1"/>
    <xf numFmtId="0" fontId="22" fillId="0" borderId="0" xfId="3" applyFont="1" applyBorder="1" applyProtection="1"/>
    <xf numFmtId="0" fontId="22" fillId="0" borderId="0" xfId="3" applyFont="1" applyProtection="1"/>
    <xf numFmtId="0" fontId="40" fillId="0" borderId="0" xfId="3" applyFont="1" applyProtection="1"/>
    <xf numFmtId="0" fontId="9" fillId="0" borderId="0" xfId="3" applyAlignment="1" applyProtection="1">
      <alignment vertical="center"/>
    </xf>
    <xf numFmtId="0" fontId="21" fillId="0" borderId="2" xfId="3" applyFont="1" applyBorder="1" applyAlignment="1" applyProtection="1">
      <alignment vertical="center"/>
      <protection locked="0"/>
    </xf>
    <xf numFmtId="0" fontId="20" fillId="0" borderId="2" xfId="3" applyFont="1" applyBorder="1" applyAlignment="1" applyProtection="1">
      <alignment vertical="center"/>
    </xf>
    <xf numFmtId="0" fontId="9" fillId="0" borderId="0" xfId="3" applyBorder="1" applyAlignment="1" applyProtection="1">
      <alignment vertical="center"/>
    </xf>
    <xf numFmtId="0" fontId="0" fillId="0" borderId="18" xfId="0" applyBorder="1" applyAlignment="1" applyProtection="1">
      <alignment horizontal="center" vertical="center"/>
    </xf>
    <xf numFmtId="38" fontId="0" fillId="3" borderId="18" xfId="2" applyFont="1" applyFill="1" applyBorder="1" applyAlignment="1" applyProtection="1">
      <alignment horizontal="right" vertical="center"/>
      <protection locked="0"/>
    </xf>
    <xf numFmtId="0" fontId="0" fillId="15" borderId="18" xfId="0" applyNumberFormat="1" applyFill="1" applyBorder="1" applyAlignment="1" applyProtection="1">
      <alignment horizontal="right"/>
      <protection locked="0"/>
    </xf>
    <xf numFmtId="0" fontId="0" fillId="15" borderId="18" xfId="0" applyNumberFormat="1" applyFill="1" applyBorder="1" applyAlignment="1" applyProtection="1">
      <alignment horizontal="right" vertical="center"/>
      <protection locked="0"/>
    </xf>
    <xf numFmtId="0" fontId="4" fillId="13" borderId="20" xfId="0" applyFont="1" applyFill="1" applyBorder="1" applyAlignment="1" applyProtection="1">
      <alignment horizontal="center" vertical="center"/>
      <protection locked="0"/>
    </xf>
    <xf numFmtId="14" fontId="0" fillId="15" borderId="18" xfId="0" applyNumberFormat="1" applyFill="1" applyBorder="1" applyAlignment="1" applyProtection="1">
      <alignment horizontal="right" vertical="center"/>
      <protection locked="0"/>
    </xf>
    <xf numFmtId="0" fontId="0" fillId="0" borderId="39" xfId="0" applyBorder="1" applyAlignment="1">
      <alignment horizontal="center" vertical="center"/>
    </xf>
    <xf numFmtId="0" fontId="0" fillId="0" borderId="46" xfId="0" applyBorder="1" applyAlignment="1">
      <alignment horizontal="center" vertical="center"/>
    </xf>
    <xf numFmtId="0" fontId="55" fillId="0" borderId="6" xfId="0" applyFont="1" applyBorder="1" applyAlignment="1">
      <alignment vertical="center"/>
    </xf>
    <xf numFmtId="0" fontId="55" fillId="0" borderId="0" xfId="0" applyFont="1" applyBorder="1" applyAlignment="1">
      <alignment vertical="center"/>
    </xf>
    <xf numFmtId="0" fontId="55" fillId="0" borderId="7" xfId="0" applyFont="1" applyBorder="1" applyAlignment="1">
      <alignment vertical="center"/>
    </xf>
    <xf numFmtId="0" fontId="55" fillId="0" borderId="2" xfId="0" applyFont="1" applyBorder="1" applyAlignment="1">
      <alignment vertical="center"/>
    </xf>
    <xf numFmtId="0" fontId="0" fillId="13" borderId="8" xfId="0" applyFill="1" applyBorder="1" applyAlignment="1">
      <alignment vertical="center"/>
    </xf>
    <xf numFmtId="0" fontId="0" fillId="13" borderId="3" xfId="0" applyFill="1" applyBorder="1" applyAlignment="1">
      <alignment vertical="center"/>
    </xf>
    <xf numFmtId="0" fontId="0" fillId="13" borderId="7" xfId="0" applyFill="1" applyBorder="1" applyAlignment="1">
      <alignment vertical="center"/>
    </xf>
    <xf numFmtId="0" fontId="0" fillId="13" borderId="5" xfId="0" applyFill="1" applyBorder="1" applyAlignment="1">
      <alignment vertical="center"/>
    </xf>
    <xf numFmtId="0" fontId="54" fillId="15" borderId="0" xfId="0" applyFont="1"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3" borderId="39" xfId="0" applyFill="1" applyBorder="1" applyAlignment="1">
      <alignment horizontal="center" vertical="center"/>
    </xf>
    <xf numFmtId="0" fontId="0" fillId="3" borderId="17" xfId="0" applyFill="1" applyBorder="1" applyAlignment="1">
      <alignment horizontal="center" vertical="center"/>
    </xf>
    <xf numFmtId="0" fontId="0" fillId="13" borderId="39" xfId="0" applyFill="1" applyBorder="1" applyAlignment="1">
      <alignment horizontal="left" vertical="center"/>
    </xf>
    <xf numFmtId="0" fontId="0" fillId="13" borderId="17" xfId="0" applyFill="1" applyBorder="1" applyAlignment="1">
      <alignment horizontal="left" vertical="center"/>
    </xf>
    <xf numFmtId="38" fontId="56" fillId="19" borderId="14" xfId="2" applyFont="1" applyFill="1" applyBorder="1" applyAlignment="1" applyProtection="1">
      <alignment horizontal="right" vertical="center"/>
    </xf>
    <xf numFmtId="38" fontId="56" fillId="19" borderId="15" xfId="2" applyFont="1" applyFill="1" applyBorder="1" applyAlignment="1" applyProtection="1">
      <alignment horizontal="right" vertical="center"/>
    </xf>
    <xf numFmtId="0" fontId="5" fillId="3" borderId="46" xfId="0" applyFont="1" applyFill="1" applyBorder="1" applyAlignment="1" applyProtection="1">
      <alignment horizontal="left" vertical="center"/>
    </xf>
    <xf numFmtId="0" fontId="4" fillId="20" borderId="0" xfId="0" applyFont="1" applyFill="1" applyAlignment="1" applyProtection="1">
      <alignment horizontal="center" vertical="center"/>
    </xf>
    <xf numFmtId="0" fontId="41" fillId="0" borderId="0" xfId="3" applyFont="1" applyAlignment="1">
      <alignment horizontal="center" vertical="center"/>
    </xf>
    <xf numFmtId="0" fontId="41" fillId="0" borderId="4" xfId="3"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0" fillId="0" borderId="0" xfId="3" applyFont="1" applyAlignment="1">
      <alignment horizontal="center"/>
    </xf>
    <xf numFmtId="0" fontId="28" fillId="17" borderId="17" xfId="3" applyFont="1" applyFill="1" applyBorder="1" applyAlignment="1">
      <alignment horizontal="center" vertical="center"/>
    </xf>
    <xf numFmtId="0" fontId="28" fillId="17" borderId="18" xfId="3" applyFont="1" applyFill="1" applyBorder="1" applyAlignment="1">
      <alignment horizontal="center" vertical="center"/>
    </xf>
    <xf numFmtId="0" fontId="28" fillId="17" borderId="19" xfId="3" applyFont="1" applyFill="1" applyBorder="1" applyAlignment="1">
      <alignment horizontal="center" vertical="center"/>
    </xf>
    <xf numFmtId="0" fontId="28" fillId="17" borderId="42" xfId="3" applyFont="1" applyFill="1" applyBorder="1" applyAlignment="1">
      <alignment horizontal="center" vertical="center"/>
    </xf>
    <xf numFmtId="0" fontId="28" fillId="17" borderId="41" xfId="3" applyFont="1" applyFill="1" applyBorder="1" applyAlignment="1">
      <alignment horizontal="center" vertical="center"/>
    </xf>
    <xf numFmtId="0" fontId="28" fillId="17" borderId="43" xfId="3" applyFont="1" applyFill="1" applyBorder="1" applyAlignment="1">
      <alignment horizontal="center" vertical="center"/>
    </xf>
    <xf numFmtId="0" fontId="32" fillId="17" borderId="0" xfId="3" applyFont="1" applyFill="1" applyBorder="1" applyAlignment="1">
      <alignment horizontal="center" vertical="center"/>
    </xf>
    <xf numFmtId="0" fontId="32" fillId="17" borderId="2" xfId="3" applyFont="1" applyFill="1" applyBorder="1" applyAlignment="1">
      <alignment horizontal="center" vertical="center"/>
    </xf>
    <xf numFmtId="0" fontId="45" fillId="17" borderId="4" xfId="3" applyFont="1" applyFill="1" applyBorder="1" applyAlignment="1">
      <alignment horizontal="center"/>
    </xf>
    <xf numFmtId="0" fontId="45" fillId="17" borderId="5" xfId="3" applyFont="1" applyFill="1" applyBorder="1" applyAlignment="1">
      <alignment horizontal="center"/>
    </xf>
    <xf numFmtId="38" fontId="32" fillId="0" borderId="6" xfId="5" applyFont="1" applyBorder="1" applyAlignment="1">
      <alignment horizontal="right" vertical="center" wrapText="1"/>
    </xf>
    <xf numFmtId="38" fontId="32" fillId="0" borderId="0" xfId="5" applyFont="1" applyBorder="1" applyAlignment="1">
      <alignment horizontal="right" vertical="center" wrapText="1"/>
    </xf>
    <xf numFmtId="38" fontId="32" fillId="0" borderId="7" xfId="5" applyFont="1" applyBorder="1" applyAlignment="1">
      <alignment horizontal="right" vertical="center" wrapText="1"/>
    </xf>
    <xf numFmtId="38" fontId="32" fillId="0" borderId="2" xfId="5" applyFont="1" applyBorder="1" applyAlignment="1">
      <alignment horizontal="right" vertical="center" wrapText="1"/>
    </xf>
    <xf numFmtId="0" fontId="19" fillId="0" borderId="0" xfId="3" applyFont="1" applyBorder="1" applyAlignment="1">
      <alignment horizontal="right"/>
    </xf>
    <xf numFmtId="0" fontId="19" fillId="0" borderId="4" xfId="3" applyFont="1" applyBorder="1" applyAlignment="1">
      <alignment horizontal="right"/>
    </xf>
    <xf numFmtId="0" fontId="19" fillId="0" borderId="2" xfId="3" applyFont="1" applyBorder="1" applyAlignment="1">
      <alignment horizontal="right"/>
    </xf>
    <xf numFmtId="0" fontId="19" fillId="0" borderId="5" xfId="3" applyFont="1" applyBorder="1" applyAlignment="1">
      <alignment horizontal="right"/>
    </xf>
    <xf numFmtId="38" fontId="32" fillId="0" borderId="6" xfId="5" applyFont="1" applyBorder="1" applyAlignment="1">
      <alignment horizontal="right" vertical="top" wrapText="1"/>
    </xf>
    <xf numFmtId="38" fontId="32" fillId="0" borderId="0" xfId="5" applyFont="1" applyBorder="1" applyAlignment="1">
      <alignment horizontal="right" vertical="top" wrapText="1"/>
    </xf>
    <xf numFmtId="38" fontId="32" fillId="0" borderId="7" xfId="5" applyFont="1" applyBorder="1" applyAlignment="1">
      <alignment horizontal="right" vertical="top" wrapText="1"/>
    </xf>
    <xf numFmtId="38" fontId="32" fillId="0" borderId="2" xfId="5" applyFont="1" applyBorder="1" applyAlignment="1">
      <alignment horizontal="right" vertical="top" wrapText="1"/>
    </xf>
    <xf numFmtId="0" fontId="19" fillId="0" borderId="8" xfId="3" applyFont="1" applyBorder="1" applyAlignment="1">
      <alignment horizontal="left" vertical="top" wrapText="1"/>
    </xf>
    <xf numFmtId="0" fontId="19" fillId="0" borderId="1" xfId="3" applyFont="1" applyBorder="1" applyAlignment="1">
      <alignment horizontal="left" vertical="top"/>
    </xf>
    <xf numFmtId="0" fontId="19" fillId="0" borderId="3" xfId="3" applyFont="1" applyBorder="1" applyAlignment="1">
      <alignment horizontal="left" vertical="top"/>
    </xf>
    <xf numFmtId="0" fontId="19" fillId="0" borderId="6" xfId="3" applyFont="1" applyBorder="1" applyAlignment="1">
      <alignment horizontal="left" vertical="top" wrapText="1"/>
    </xf>
    <xf numFmtId="0" fontId="19" fillId="0" borderId="0" xfId="3" applyFont="1" applyBorder="1" applyAlignment="1">
      <alignment horizontal="left" vertical="top"/>
    </xf>
    <xf numFmtId="0" fontId="19" fillId="0" borderId="4" xfId="3" applyFont="1" applyBorder="1" applyAlignment="1">
      <alignment horizontal="left" vertical="top"/>
    </xf>
    <xf numFmtId="0" fontId="19" fillId="0" borderId="6" xfId="3" applyFont="1" applyBorder="1" applyAlignment="1">
      <alignment horizontal="left" vertical="top"/>
    </xf>
    <xf numFmtId="0" fontId="19" fillId="0" borderId="1" xfId="3" applyFont="1" applyBorder="1" applyAlignment="1">
      <alignment horizontal="left" vertical="top" wrapText="1"/>
    </xf>
    <xf numFmtId="0" fontId="19" fillId="0" borderId="0" xfId="3" applyFont="1" applyBorder="1" applyAlignment="1">
      <alignment horizontal="left" vertical="top" wrapText="1"/>
    </xf>
    <xf numFmtId="0" fontId="49" fillId="0" borderId="0" xfId="3" applyFont="1" applyAlignment="1">
      <alignment vertical="center"/>
    </xf>
    <xf numFmtId="0" fontId="47" fillId="0" borderId="0" xfId="3" applyFont="1" applyAlignment="1">
      <alignment horizontal="left" vertical="center"/>
    </xf>
    <xf numFmtId="0" fontId="49" fillId="0" borderId="0" xfId="3" applyFont="1" applyAlignment="1">
      <alignment horizontal="left" vertical="center"/>
    </xf>
    <xf numFmtId="0" fontId="49" fillId="3" borderId="0" xfId="3" applyFont="1" applyFill="1" applyAlignment="1">
      <alignment vertical="center"/>
    </xf>
    <xf numFmtId="0" fontId="49" fillId="0" borderId="0" xfId="3" applyFont="1" applyAlignment="1">
      <alignment horizontal="left"/>
    </xf>
    <xf numFmtId="0" fontId="60" fillId="13" borderId="0" xfId="3" applyFont="1" applyFill="1" applyAlignment="1">
      <alignment horizontal="center" vertical="top" textRotation="255"/>
    </xf>
    <xf numFmtId="38" fontId="60" fillId="13" borderId="0" xfId="2" applyFont="1" applyFill="1" applyAlignment="1">
      <alignment horizontal="center" vertical="top" textRotation="255"/>
    </xf>
    <xf numFmtId="0" fontId="49" fillId="3" borderId="0" xfId="3" applyFont="1" applyFill="1" applyAlignment="1">
      <alignment horizontal="left" vertical="center"/>
    </xf>
    <xf numFmtId="0" fontId="21" fillId="0" borderId="0" xfId="3" applyNumberFormat="1" applyFont="1" applyBorder="1" applyAlignment="1">
      <alignment horizontal="center" vertical="top" wrapText="1"/>
    </xf>
    <xf numFmtId="0" fontId="52" fillId="3" borderId="0" xfId="3" applyFont="1" applyFill="1" applyAlignment="1">
      <alignment horizontal="left" vertical="center"/>
    </xf>
    <xf numFmtId="0" fontId="47" fillId="3" borderId="0" xfId="3" applyFont="1" applyFill="1"/>
    <xf numFmtId="0" fontId="48" fillId="3" borderId="0" xfId="3" applyFont="1" applyFill="1"/>
    <xf numFmtId="0" fontId="19" fillId="0" borderId="8" xfId="3" applyFont="1" applyBorder="1" applyAlignment="1">
      <alignment horizontal="left" vertical="center"/>
    </xf>
    <xf numFmtId="0" fontId="19" fillId="0" borderId="1" xfId="3" applyFont="1" applyBorder="1" applyAlignment="1">
      <alignment horizontal="left" vertical="center"/>
    </xf>
    <xf numFmtId="0" fontId="19" fillId="0" borderId="6" xfId="3" applyFont="1" applyBorder="1" applyAlignment="1">
      <alignment horizontal="left" vertical="center"/>
    </xf>
    <xf numFmtId="0" fontId="19" fillId="0" borderId="0" xfId="3" applyFont="1" applyBorder="1" applyAlignment="1">
      <alignment horizontal="left" vertical="center"/>
    </xf>
    <xf numFmtId="0" fontId="23" fillId="0" borderId="0" xfId="3" applyFont="1" applyBorder="1" applyAlignment="1">
      <alignment horizontal="left" vertical="center" wrapText="1"/>
    </xf>
    <xf numFmtId="0" fontId="23" fillId="0" borderId="4" xfId="3" applyFont="1" applyBorder="1" applyAlignment="1">
      <alignment horizontal="left" vertical="center" wrapText="1"/>
    </xf>
    <xf numFmtId="0" fontId="23" fillId="0" borderId="2" xfId="3" applyFont="1" applyBorder="1" applyAlignment="1">
      <alignment horizontal="left" vertical="center" wrapText="1"/>
    </xf>
    <xf numFmtId="0" fontId="23" fillId="0" borderId="5" xfId="3" applyFont="1" applyBorder="1" applyAlignment="1">
      <alignment horizontal="left" vertical="center" wrapText="1"/>
    </xf>
    <xf numFmtId="0" fontId="45" fillId="17" borderId="6" xfId="3" applyFont="1" applyFill="1" applyBorder="1" applyAlignment="1">
      <alignment horizontal="center"/>
    </xf>
    <xf numFmtId="0" fontId="45" fillId="17" borderId="0" xfId="3" applyFont="1" applyFill="1" applyBorder="1" applyAlignment="1">
      <alignment horizontal="center"/>
    </xf>
    <xf numFmtId="0" fontId="45" fillId="17" borderId="7" xfId="3" applyFont="1" applyFill="1" applyBorder="1" applyAlignment="1">
      <alignment horizontal="center"/>
    </xf>
    <xf numFmtId="0" fontId="45" fillId="17" borderId="2" xfId="3" applyFont="1" applyFill="1" applyBorder="1" applyAlignment="1">
      <alignment horizontal="center"/>
    </xf>
    <xf numFmtId="177" fontId="32" fillId="0" borderId="6" xfId="5" applyNumberFormat="1" applyFont="1" applyBorder="1" applyAlignment="1">
      <alignment horizontal="right" vertical="center"/>
    </xf>
    <xf numFmtId="177" fontId="32" fillId="0" borderId="0" xfId="5" applyNumberFormat="1" applyFont="1" applyBorder="1" applyAlignment="1">
      <alignment horizontal="right" vertical="center"/>
    </xf>
    <xf numFmtId="177" fontId="32" fillId="0" borderId="7" xfId="5" applyNumberFormat="1" applyFont="1" applyBorder="1" applyAlignment="1">
      <alignment horizontal="right" vertical="center"/>
    </xf>
    <xf numFmtId="177" fontId="32" fillId="0" borderId="2" xfId="5" applyNumberFormat="1" applyFont="1" applyBorder="1" applyAlignment="1">
      <alignment horizontal="right" vertical="center"/>
    </xf>
    <xf numFmtId="0" fontId="22" fillId="0" borderId="0" xfId="3" applyFont="1" applyBorder="1" applyAlignment="1">
      <alignment horizontal="right"/>
    </xf>
    <xf numFmtId="0" fontId="22" fillId="0" borderId="4" xfId="3" applyFont="1" applyBorder="1" applyAlignment="1">
      <alignment horizontal="right"/>
    </xf>
    <xf numFmtId="0" fontId="22" fillId="0" borderId="2" xfId="3" applyFont="1" applyBorder="1" applyAlignment="1">
      <alignment horizontal="right"/>
    </xf>
    <xf numFmtId="0" fontId="22" fillId="0" borderId="5" xfId="3" applyFont="1" applyBorder="1" applyAlignment="1">
      <alignment horizontal="right"/>
    </xf>
    <xf numFmtId="0" fontId="19" fillId="0" borderId="8" xfId="3" applyFont="1" applyBorder="1" applyAlignment="1">
      <alignment horizontal="left" vertical="top"/>
    </xf>
    <xf numFmtId="0" fontId="23" fillId="0" borderId="1" xfId="3" applyFont="1" applyBorder="1" applyAlignment="1">
      <alignment horizontal="left" vertical="center" wrapText="1"/>
    </xf>
    <xf numFmtId="0" fontId="32" fillId="0" borderId="8" xfId="3" applyNumberFormat="1" applyFont="1" applyBorder="1" applyAlignment="1">
      <alignment horizontal="center" vertical="center"/>
    </xf>
    <xf numFmtId="0" fontId="32" fillId="0" borderId="1" xfId="3" applyNumberFormat="1" applyFont="1" applyBorder="1" applyAlignment="1">
      <alignment horizontal="center" vertical="center"/>
    </xf>
    <xf numFmtId="0" fontId="32" fillId="0" borderId="3" xfId="3" applyNumberFormat="1" applyFont="1" applyBorder="1" applyAlignment="1">
      <alignment horizontal="center" vertical="center"/>
    </xf>
    <xf numFmtId="0" fontId="32" fillId="0" borderId="6" xfId="3" applyNumberFormat="1" applyFont="1" applyBorder="1" applyAlignment="1">
      <alignment horizontal="center" vertical="center"/>
    </xf>
    <xf numFmtId="0" fontId="32" fillId="0" borderId="0" xfId="3" applyNumberFormat="1" applyFont="1" applyBorder="1" applyAlignment="1">
      <alignment horizontal="center" vertical="center"/>
    </xf>
    <xf numFmtId="0" fontId="32" fillId="0" borderId="4" xfId="3" applyNumberFormat="1" applyFont="1" applyBorder="1" applyAlignment="1">
      <alignment horizontal="center" vertical="center"/>
    </xf>
    <xf numFmtId="0" fontId="32" fillId="0" borderId="7" xfId="3" applyNumberFormat="1" applyFont="1" applyBorder="1" applyAlignment="1">
      <alignment horizontal="center" vertical="center"/>
    </xf>
    <xf numFmtId="0" fontId="32" fillId="0" borderId="2" xfId="3" applyNumberFormat="1" applyFont="1" applyBorder="1" applyAlignment="1">
      <alignment horizontal="center" vertical="center"/>
    </xf>
    <xf numFmtId="0" fontId="32" fillId="0" borderId="5" xfId="3" applyNumberFormat="1" applyFont="1" applyBorder="1" applyAlignment="1">
      <alignment horizontal="center" vertical="center"/>
    </xf>
    <xf numFmtId="0" fontId="32" fillId="0" borderId="8" xfId="3" applyFont="1" applyBorder="1" applyAlignment="1">
      <alignment horizontal="center" vertical="center"/>
    </xf>
    <xf numFmtId="0" fontId="32" fillId="0" borderId="1" xfId="3" applyFont="1" applyBorder="1" applyAlignment="1">
      <alignment horizontal="center" vertical="center"/>
    </xf>
    <xf numFmtId="0" fontId="32" fillId="0" borderId="3" xfId="3" applyFont="1" applyBorder="1" applyAlignment="1">
      <alignment horizontal="center" vertical="center"/>
    </xf>
    <xf numFmtId="0" fontId="32" fillId="0" borderId="6" xfId="3" applyFont="1" applyBorder="1" applyAlignment="1">
      <alignment horizontal="center" vertical="center"/>
    </xf>
    <xf numFmtId="0" fontId="32" fillId="0" borderId="0" xfId="3" applyFont="1" applyBorder="1" applyAlignment="1">
      <alignment horizontal="center" vertical="center"/>
    </xf>
    <xf numFmtId="0" fontId="32" fillId="0" borderId="4" xfId="3" applyFont="1" applyBorder="1" applyAlignment="1">
      <alignment horizontal="center" vertical="center"/>
    </xf>
    <xf numFmtId="0" fontId="32" fillId="0" borderId="7" xfId="3" applyFont="1" applyBorder="1" applyAlignment="1">
      <alignment horizontal="center" vertical="center"/>
    </xf>
    <xf numFmtId="0" fontId="32" fillId="0" borderId="2" xfId="3" applyFont="1" applyBorder="1" applyAlignment="1">
      <alignment horizontal="center" vertical="center"/>
    </xf>
    <xf numFmtId="0" fontId="32" fillId="0" borderId="5" xfId="3" applyFont="1" applyBorder="1" applyAlignment="1">
      <alignment horizontal="center" vertical="center"/>
    </xf>
    <xf numFmtId="58" fontId="32" fillId="0" borderId="8" xfId="3" applyNumberFormat="1" applyFont="1" applyBorder="1" applyAlignment="1">
      <alignment horizontal="center" vertical="center"/>
    </xf>
    <xf numFmtId="0" fontId="28" fillId="17" borderId="8" xfId="3" applyFont="1" applyFill="1" applyBorder="1" applyAlignment="1">
      <alignment horizontal="center" vertical="center"/>
    </xf>
    <xf numFmtId="0" fontId="28" fillId="17" borderId="40" xfId="3" applyFont="1" applyFill="1" applyBorder="1" applyAlignment="1">
      <alignment horizontal="center" vertical="center"/>
    </xf>
    <xf numFmtId="0" fontId="28" fillId="17" borderId="6" xfId="3" applyFont="1" applyFill="1" applyBorder="1" applyAlignment="1">
      <alignment horizontal="center" vertical="center"/>
    </xf>
    <xf numFmtId="0" fontId="28" fillId="17" borderId="44" xfId="3" applyFont="1" applyFill="1" applyBorder="1" applyAlignment="1">
      <alignment horizontal="center" vertical="center"/>
    </xf>
    <xf numFmtId="0" fontId="28" fillId="17" borderId="7" xfId="3" applyFont="1" applyFill="1" applyBorder="1" applyAlignment="1">
      <alignment horizontal="center" vertical="center"/>
    </xf>
    <xf numFmtId="0" fontId="28" fillId="17" borderId="45" xfId="3" applyFont="1" applyFill="1" applyBorder="1" applyAlignment="1">
      <alignment horizontal="center" vertical="center"/>
    </xf>
    <xf numFmtId="0" fontId="28" fillId="17" borderId="48" xfId="3" applyFont="1" applyFill="1" applyBorder="1" applyAlignment="1">
      <alignment horizontal="center" vertical="center"/>
    </xf>
    <xf numFmtId="0" fontId="23" fillId="16" borderId="8" xfId="3" applyFont="1" applyFill="1" applyBorder="1" applyAlignment="1">
      <alignment horizontal="center" vertical="center"/>
    </xf>
    <xf numFmtId="0" fontId="23" fillId="16" borderId="1" xfId="3" applyFont="1" applyFill="1" applyBorder="1" applyAlignment="1">
      <alignment horizontal="center" vertical="center"/>
    </xf>
    <xf numFmtId="0" fontId="23" fillId="16" borderId="3" xfId="3" applyFont="1" applyFill="1" applyBorder="1" applyAlignment="1">
      <alignment horizontal="center" vertical="center"/>
    </xf>
    <xf numFmtId="0" fontId="23" fillId="16" borderId="6" xfId="3" applyFont="1" applyFill="1" applyBorder="1" applyAlignment="1">
      <alignment horizontal="center" vertical="center"/>
    </xf>
    <xf numFmtId="0" fontId="23" fillId="16" borderId="0" xfId="3" applyFont="1" applyFill="1" applyBorder="1" applyAlignment="1">
      <alignment horizontal="center" vertical="center"/>
    </xf>
    <xf numFmtId="0" fontId="23" fillId="16" borderId="4" xfId="3" applyFont="1" applyFill="1" applyBorder="1" applyAlignment="1">
      <alignment horizontal="center" vertical="center"/>
    </xf>
    <xf numFmtId="0" fontId="23" fillId="16" borderId="7" xfId="3" applyFont="1" applyFill="1" applyBorder="1" applyAlignment="1">
      <alignment horizontal="center" vertical="center"/>
    </xf>
    <xf numFmtId="0" fontId="23" fillId="16" borderId="2" xfId="3" applyFont="1" applyFill="1" applyBorder="1" applyAlignment="1">
      <alignment horizontal="center" vertical="center"/>
    </xf>
    <xf numFmtId="0" fontId="23" fillId="16" borderId="5" xfId="3" applyFont="1" applyFill="1" applyBorder="1" applyAlignment="1">
      <alignment horizontal="center" vertical="center"/>
    </xf>
    <xf numFmtId="0" fontId="23" fillId="16" borderId="1" xfId="3" applyFont="1" applyFill="1" applyBorder="1" applyAlignment="1">
      <alignment horizontal="center" vertical="center" wrapText="1"/>
    </xf>
    <xf numFmtId="0" fontId="23" fillId="16" borderId="0" xfId="3" applyFont="1" applyFill="1" applyBorder="1" applyAlignment="1">
      <alignment horizontal="center" vertical="center" wrapText="1"/>
    </xf>
    <xf numFmtId="0" fontId="20" fillId="0" borderId="8" xfId="3" applyFont="1" applyBorder="1" applyAlignment="1">
      <alignment horizontal="center" vertical="center"/>
    </xf>
    <xf numFmtId="0" fontId="20" fillId="0" borderId="1" xfId="3" applyFont="1" applyBorder="1" applyAlignment="1">
      <alignment horizontal="center" vertical="center"/>
    </xf>
    <xf numFmtId="0" fontId="20" fillId="0" borderId="3" xfId="3" applyFont="1" applyBorder="1" applyAlignment="1">
      <alignment horizontal="center" vertical="center"/>
    </xf>
    <xf numFmtId="0" fontId="20" fillId="0" borderId="6" xfId="3" applyFont="1" applyBorder="1" applyAlignment="1">
      <alignment horizontal="center" vertical="center"/>
    </xf>
    <xf numFmtId="0" fontId="20" fillId="0" borderId="0" xfId="3" applyFont="1" applyBorder="1" applyAlignment="1">
      <alignment horizontal="center" vertical="center"/>
    </xf>
    <xf numFmtId="0" fontId="20" fillId="0" borderId="4" xfId="3" applyFont="1" applyBorder="1" applyAlignment="1">
      <alignment horizontal="center" vertical="center"/>
    </xf>
    <xf numFmtId="0" fontId="20" fillId="0" borderId="7" xfId="3" applyFont="1" applyBorder="1" applyAlignment="1">
      <alignment horizontal="center" vertical="center"/>
    </xf>
    <xf numFmtId="0" fontId="20" fillId="0" borderId="2" xfId="3" applyFont="1" applyBorder="1" applyAlignment="1">
      <alignment horizontal="center" vertical="center"/>
    </xf>
    <xf numFmtId="0" fontId="20" fillId="0" borderId="5" xfId="3" applyFont="1" applyBorder="1" applyAlignment="1">
      <alignment horizontal="center" vertical="center"/>
    </xf>
    <xf numFmtId="0" fontId="23" fillId="16" borderId="6" xfId="3" applyFont="1" applyFill="1" applyBorder="1" applyAlignment="1">
      <alignment horizontal="center" vertical="center" wrapText="1"/>
    </xf>
    <xf numFmtId="0" fontId="23" fillId="16" borderId="4" xfId="3" applyFont="1" applyFill="1" applyBorder="1" applyAlignment="1">
      <alignment horizontal="center" vertical="center" wrapText="1"/>
    </xf>
    <xf numFmtId="0" fontId="26" fillId="0" borderId="6" xfId="3" applyNumberFormat="1" applyFont="1" applyBorder="1" applyAlignment="1">
      <alignment horizontal="center" vertical="center" wrapText="1"/>
    </xf>
    <xf numFmtId="0" fontId="26" fillId="0" borderId="0" xfId="3" applyNumberFormat="1" applyFont="1" applyBorder="1" applyAlignment="1">
      <alignment horizontal="center" vertical="center" wrapText="1"/>
    </xf>
    <xf numFmtId="0" fontId="36" fillId="0" borderId="0" xfId="3" applyNumberFormat="1" applyFont="1" applyBorder="1" applyAlignment="1">
      <alignment horizontal="center" vertical="center" wrapText="1"/>
    </xf>
    <xf numFmtId="0" fontId="36" fillId="0" borderId="4" xfId="3" applyNumberFormat="1" applyFont="1" applyBorder="1" applyAlignment="1">
      <alignment horizontal="center" vertical="center" wrapText="1"/>
    </xf>
    <xf numFmtId="0" fontId="36" fillId="0" borderId="2" xfId="3" applyNumberFormat="1" applyFont="1" applyBorder="1" applyAlignment="1">
      <alignment horizontal="center" vertical="center" wrapText="1"/>
    </xf>
    <xf numFmtId="0" fontId="36" fillId="0" borderId="5" xfId="3" applyNumberFormat="1" applyFont="1" applyBorder="1" applyAlignment="1">
      <alignment horizontal="center" vertical="center" wrapText="1"/>
    </xf>
    <xf numFmtId="0" fontId="23" fillId="0" borderId="8" xfId="3" applyFont="1" applyBorder="1" applyAlignment="1">
      <alignment horizontal="left"/>
    </xf>
    <xf numFmtId="0" fontId="23" fillId="0" borderId="1" xfId="3" applyFont="1" applyBorder="1" applyAlignment="1">
      <alignment horizontal="left"/>
    </xf>
    <xf numFmtId="0" fontId="23" fillId="0" borderId="6" xfId="3" applyFont="1" applyBorder="1" applyAlignment="1">
      <alignment horizontal="left"/>
    </xf>
    <xf numFmtId="0" fontId="23" fillId="0" borderId="0" xfId="3" applyFont="1" applyBorder="1" applyAlignment="1">
      <alignment horizontal="left"/>
    </xf>
    <xf numFmtId="0" fontId="10" fillId="0" borderId="6" xfId="3" applyFont="1" applyBorder="1" applyAlignment="1">
      <alignment horizontal="center" vertical="center"/>
    </xf>
    <xf numFmtId="0" fontId="10" fillId="0" borderId="0"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179" fontId="32" fillId="0" borderId="8" xfId="3" applyNumberFormat="1" applyFont="1" applyBorder="1" applyAlignment="1">
      <alignment horizontal="center" vertical="center"/>
    </xf>
    <xf numFmtId="179" fontId="32" fillId="0" borderId="1" xfId="3" applyNumberFormat="1" applyFont="1" applyBorder="1" applyAlignment="1">
      <alignment horizontal="center" vertical="center"/>
    </xf>
    <xf numFmtId="179" fontId="32" fillId="0" borderId="3" xfId="3" applyNumberFormat="1" applyFont="1" applyBorder="1" applyAlignment="1">
      <alignment horizontal="center" vertical="center"/>
    </xf>
    <xf numFmtId="179" fontId="32" fillId="0" borderId="6" xfId="3" applyNumberFormat="1" applyFont="1" applyBorder="1" applyAlignment="1">
      <alignment horizontal="center" vertical="center"/>
    </xf>
    <xf numFmtId="179" fontId="32" fillId="0" borderId="0" xfId="3" applyNumberFormat="1" applyFont="1" applyBorder="1" applyAlignment="1">
      <alignment horizontal="center" vertical="center"/>
    </xf>
    <xf numFmtId="179" fontId="32" fillId="0" borderId="4" xfId="3" applyNumberFormat="1" applyFont="1" applyBorder="1" applyAlignment="1">
      <alignment horizontal="center" vertical="center"/>
    </xf>
    <xf numFmtId="179" fontId="32" fillId="0" borderId="7" xfId="3" applyNumberFormat="1" applyFont="1" applyBorder="1" applyAlignment="1">
      <alignment horizontal="center" vertical="center"/>
    </xf>
    <xf numFmtId="179" fontId="32" fillId="0" borderId="2" xfId="3" applyNumberFormat="1" applyFont="1" applyBorder="1" applyAlignment="1">
      <alignment horizontal="center" vertical="center"/>
    </xf>
    <xf numFmtId="179" fontId="32" fillId="0" borderId="5" xfId="3" applyNumberFormat="1" applyFont="1" applyBorder="1" applyAlignment="1">
      <alignment horizontal="center" vertical="center"/>
    </xf>
    <xf numFmtId="0" fontId="29" fillId="16" borderId="8" xfId="3" applyFont="1" applyFill="1" applyBorder="1" applyAlignment="1">
      <alignment horizontal="center" vertical="center"/>
    </xf>
    <xf numFmtId="0" fontId="29" fillId="16" borderId="1" xfId="3" applyFont="1" applyFill="1" applyBorder="1" applyAlignment="1">
      <alignment horizontal="center" vertical="center"/>
    </xf>
    <xf numFmtId="0" fontId="29" fillId="16" borderId="3" xfId="3" applyFont="1" applyFill="1" applyBorder="1" applyAlignment="1">
      <alignment horizontal="center" vertical="center"/>
    </xf>
    <xf numFmtId="0" fontId="29" fillId="16" borderId="6" xfId="3" applyFont="1" applyFill="1" applyBorder="1" applyAlignment="1">
      <alignment horizontal="center" vertical="center"/>
    </xf>
    <xf numFmtId="0" fontId="29" fillId="16" borderId="0" xfId="3" applyFont="1" applyFill="1" applyBorder="1" applyAlignment="1">
      <alignment horizontal="center" vertical="center"/>
    </xf>
    <xf numFmtId="0" fontId="29" fillId="16" borderId="4" xfId="3" applyFont="1" applyFill="1" applyBorder="1" applyAlignment="1">
      <alignment horizontal="center" vertical="center"/>
    </xf>
    <xf numFmtId="0" fontId="29" fillId="16" borderId="7" xfId="3" applyFont="1" applyFill="1" applyBorder="1" applyAlignment="1">
      <alignment horizontal="center" vertical="center"/>
    </xf>
    <xf numFmtId="0" fontId="29" fillId="16" borderId="2" xfId="3" applyFont="1" applyFill="1" applyBorder="1" applyAlignment="1">
      <alignment horizontal="center" vertical="center"/>
    </xf>
    <xf numFmtId="0" fontId="29" fillId="16" borderId="5" xfId="3" applyFont="1" applyFill="1" applyBorder="1" applyAlignment="1">
      <alignment horizontal="center" vertical="center"/>
    </xf>
    <xf numFmtId="0" fontId="43" fillId="16" borderId="8" xfId="3" applyFont="1" applyFill="1" applyBorder="1" applyAlignment="1">
      <alignment horizontal="center" vertical="center"/>
    </xf>
    <xf numFmtId="0" fontId="43" fillId="16" borderId="1" xfId="3" applyFont="1" applyFill="1" applyBorder="1" applyAlignment="1">
      <alignment horizontal="center" vertical="center"/>
    </xf>
    <xf numFmtId="0" fontId="43" fillId="16" borderId="6" xfId="3" applyFont="1" applyFill="1" applyBorder="1" applyAlignment="1">
      <alignment horizontal="center" vertical="center"/>
    </xf>
    <xf numFmtId="0" fontId="43" fillId="16" borderId="0" xfId="3" applyFont="1" applyFill="1" applyBorder="1" applyAlignment="1">
      <alignment horizontal="center" vertical="center"/>
    </xf>
    <xf numFmtId="0" fontId="43" fillId="16" borderId="7" xfId="3" applyFont="1" applyFill="1" applyBorder="1" applyAlignment="1">
      <alignment horizontal="center" vertical="center"/>
    </xf>
    <xf numFmtId="0" fontId="43" fillId="16" borderId="2" xfId="3" applyFont="1" applyFill="1" applyBorder="1" applyAlignment="1">
      <alignment horizontal="center" vertical="center"/>
    </xf>
    <xf numFmtId="178" fontId="39" fillId="0" borderId="14" xfId="3" applyNumberFormat="1" applyFont="1" applyBorder="1" applyAlignment="1">
      <alignment horizontal="center" vertical="center"/>
    </xf>
    <xf numFmtId="178" fontId="39" fillId="0" borderId="15" xfId="3" applyNumberFormat="1" applyFont="1" applyBorder="1" applyAlignment="1">
      <alignment horizontal="center" vertical="center"/>
    </xf>
    <xf numFmtId="178" fontId="39" fillId="0" borderId="12" xfId="3" applyNumberFormat="1" applyFont="1" applyBorder="1" applyAlignment="1">
      <alignment horizontal="center" vertical="center"/>
    </xf>
    <xf numFmtId="178" fontId="39" fillId="0" borderId="10" xfId="3" applyNumberFormat="1" applyFont="1" applyBorder="1" applyAlignment="1">
      <alignment horizontal="center" vertical="center"/>
    </xf>
    <xf numFmtId="178" fontId="39" fillId="0" borderId="0" xfId="3" applyNumberFormat="1" applyFont="1" applyBorder="1" applyAlignment="1">
      <alignment horizontal="center" vertical="center"/>
    </xf>
    <xf numFmtId="178" fontId="39" fillId="0" borderId="9" xfId="3" applyNumberFormat="1" applyFont="1" applyBorder="1" applyAlignment="1">
      <alignment horizontal="center" vertical="center"/>
    </xf>
    <xf numFmtId="178" fontId="39" fillId="0" borderId="16" xfId="3" applyNumberFormat="1" applyFont="1" applyBorder="1" applyAlignment="1">
      <alignment horizontal="center" vertical="center"/>
    </xf>
    <xf numFmtId="178" fontId="39" fillId="0" borderId="11" xfId="3" applyNumberFormat="1" applyFont="1" applyBorder="1" applyAlignment="1">
      <alignment horizontal="center" vertical="center"/>
    </xf>
    <xf numFmtId="178" fontId="39" fillId="0" borderId="13" xfId="3" applyNumberFormat="1" applyFont="1" applyBorder="1" applyAlignment="1">
      <alignment horizontal="center" vertical="center"/>
    </xf>
    <xf numFmtId="178" fontId="20" fillId="0" borderId="0" xfId="3" applyNumberFormat="1" applyFont="1" applyAlignment="1">
      <alignment horizontal="center" vertical="center"/>
    </xf>
    <xf numFmtId="0" fontId="14" fillId="0" borderId="0" xfId="3" applyFont="1" applyAlignment="1">
      <alignment horizontal="center" vertical="center" shrinkToFit="1"/>
    </xf>
    <xf numFmtId="0" fontId="17" fillId="0" borderId="0" xfId="3" applyFont="1" applyAlignment="1">
      <alignment horizontal="center" vertical="center" wrapText="1"/>
    </xf>
    <xf numFmtId="0" fontId="42" fillId="0" borderId="0" xfId="3" applyFont="1" applyAlignment="1">
      <alignment horizontal="center" vertical="center"/>
    </xf>
    <xf numFmtId="0" fontId="23" fillId="0" borderId="6" xfId="3" applyNumberFormat="1" applyFont="1" applyBorder="1" applyAlignment="1">
      <alignment horizontal="center" vertical="center" wrapText="1"/>
    </xf>
    <xf numFmtId="0" fontId="23" fillId="0" borderId="0" xfId="3" applyNumberFormat="1" applyFont="1" applyBorder="1" applyAlignment="1">
      <alignment horizontal="center" vertical="center" wrapText="1"/>
    </xf>
    <xf numFmtId="0" fontId="26" fillId="0" borderId="6" xfId="3" applyNumberFormat="1" applyFont="1" applyBorder="1" applyAlignment="1">
      <alignment horizontal="left" vertical="center"/>
    </xf>
    <xf numFmtId="0" fontId="26" fillId="0" borderId="0" xfId="3" applyNumberFormat="1" applyFont="1" applyBorder="1" applyAlignment="1">
      <alignment horizontal="left" vertical="center"/>
    </xf>
    <xf numFmtId="0" fontId="26" fillId="0" borderId="4" xfId="3" applyNumberFormat="1" applyFont="1" applyBorder="1" applyAlignment="1">
      <alignment horizontal="left" vertical="center"/>
    </xf>
    <xf numFmtId="0" fontId="26" fillId="0" borderId="6" xfId="3" applyNumberFormat="1" applyFont="1" applyBorder="1" applyAlignment="1">
      <alignment horizontal="left" vertical="center" wrapText="1"/>
    </xf>
    <xf numFmtId="0" fontId="26" fillId="0" borderId="0" xfId="3" applyNumberFormat="1" applyFont="1" applyBorder="1" applyAlignment="1">
      <alignment horizontal="left" vertical="center" wrapText="1"/>
    </xf>
    <xf numFmtId="0" fontId="26" fillId="0" borderId="4" xfId="3" applyNumberFormat="1" applyFont="1" applyBorder="1" applyAlignment="1">
      <alignment horizontal="left" vertical="center" wrapText="1"/>
    </xf>
    <xf numFmtId="0" fontId="19" fillId="16" borderId="8" xfId="3" applyFont="1" applyFill="1" applyBorder="1" applyAlignment="1">
      <alignment horizontal="center" vertical="center" wrapText="1"/>
    </xf>
    <xf numFmtId="0" fontId="19" fillId="16" borderId="1" xfId="3" applyFont="1" applyFill="1" applyBorder="1" applyAlignment="1">
      <alignment horizontal="center" vertical="center"/>
    </xf>
    <xf numFmtId="0" fontId="19" fillId="16" borderId="3" xfId="3" applyFont="1" applyFill="1" applyBorder="1" applyAlignment="1">
      <alignment horizontal="center" vertical="center"/>
    </xf>
    <xf numFmtId="0" fontId="19" fillId="16" borderId="6" xfId="3" applyFont="1" applyFill="1" applyBorder="1" applyAlignment="1">
      <alignment horizontal="center" vertical="center" wrapText="1"/>
    </xf>
    <xf numFmtId="0" fontId="19" fillId="16" borderId="0" xfId="3" applyFont="1" applyFill="1" applyBorder="1" applyAlignment="1">
      <alignment horizontal="center" vertical="center"/>
    </xf>
    <xf numFmtId="0" fontId="19" fillId="16" borderId="4" xfId="3" applyFont="1" applyFill="1" applyBorder="1" applyAlignment="1">
      <alignment horizontal="center" vertical="center"/>
    </xf>
    <xf numFmtId="0" fontId="19" fillId="16" borderId="7" xfId="3" applyFont="1" applyFill="1" applyBorder="1" applyAlignment="1">
      <alignment horizontal="center" vertical="center"/>
    </xf>
    <xf numFmtId="0" fontId="19" fillId="16" borderId="2" xfId="3" applyFont="1" applyFill="1" applyBorder="1" applyAlignment="1">
      <alignment horizontal="center" vertical="center"/>
    </xf>
    <xf numFmtId="0" fontId="19" fillId="16" borderId="5" xfId="3" applyFont="1" applyFill="1" applyBorder="1" applyAlignment="1">
      <alignment horizontal="center" vertical="center"/>
    </xf>
    <xf numFmtId="0" fontId="25" fillId="0" borderId="8" xfId="3" applyNumberFormat="1" applyFont="1" applyFill="1" applyBorder="1" applyAlignment="1">
      <alignment horizontal="center" vertical="center"/>
    </xf>
    <xf numFmtId="0" fontId="25" fillId="0" borderId="1" xfId="3" applyNumberFormat="1" applyFont="1" applyFill="1" applyBorder="1" applyAlignment="1">
      <alignment horizontal="center" vertical="center"/>
    </xf>
    <xf numFmtId="0" fontId="25" fillId="0" borderId="3" xfId="3" applyNumberFormat="1" applyFont="1" applyFill="1" applyBorder="1" applyAlignment="1">
      <alignment horizontal="center" vertical="center"/>
    </xf>
    <xf numFmtId="0" fontId="25" fillId="0" borderId="6" xfId="3" applyNumberFormat="1" applyFont="1" applyFill="1" applyBorder="1" applyAlignment="1">
      <alignment horizontal="center" vertical="center"/>
    </xf>
    <xf numFmtId="0" fontId="25" fillId="0" borderId="0" xfId="3" applyNumberFormat="1" applyFont="1" applyFill="1" applyBorder="1" applyAlignment="1">
      <alignment horizontal="center" vertical="center"/>
    </xf>
    <xf numFmtId="0" fontId="25" fillId="0" borderId="4" xfId="3" applyNumberFormat="1" applyFont="1" applyFill="1" applyBorder="1" applyAlignment="1">
      <alignment horizontal="center" vertical="center"/>
    </xf>
    <xf numFmtId="0" fontId="25" fillId="0" borderId="7" xfId="3" applyNumberFormat="1" applyFont="1" applyFill="1" applyBorder="1" applyAlignment="1">
      <alignment horizontal="center" vertical="center"/>
    </xf>
    <xf numFmtId="0" fontId="25" fillId="0" borderId="2" xfId="3" applyNumberFormat="1" applyFont="1" applyFill="1" applyBorder="1" applyAlignment="1">
      <alignment horizontal="center" vertical="center"/>
    </xf>
    <xf numFmtId="0" fontId="25" fillId="0" borderId="5" xfId="3" applyNumberFormat="1" applyFont="1" applyFill="1" applyBorder="1" applyAlignment="1">
      <alignment horizontal="center" vertical="center"/>
    </xf>
    <xf numFmtId="0" fontId="39" fillId="2" borderId="0" xfId="3" applyFont="1" applyFill="1" applyBorder="1" applyAlignment="1">
      <alignment horizontal="center" vertical="center"/>
    </xf>
    <xf numFmtId="0" fontId="22" fillId="0" borderId="0" xfId="3" applyFont="1" applyBorder="1" applyAlignment="1">
      <alignment horizontal="center" vertical="center"/>
    </xf>
    <xf numFmtId="0" fontId="36" fillId="0" borderId="6" xfId="3" applyNumberFormat="1" applyFont="1" applyBorder="1" applyAlignment="1">
      <alignment horizontal="center"/>
    </xf>
    <xf numFmtId="0" fontId="36" fillId="0" borderId="0" xfId="3" applyNumberFormat="1" applyFont="1" applyBorder="1" applyAlignment="1">
      <alignment horizontal="center"/>
    </xf>
    <xf numFmtId="0" fontId="36" fillId="0" borderId="7" xfId="3" applyNumberFormat="1" applyFont="1" applyBorder="1" applyAlignment="1">
      <alignment horizontal="center"/>
    </xf>
    <xf numFmtId="0" fontId="36" fillId="0" borderId="2" xfId="3" applyNumberFormat="1" applyFont="1" applyBorder="1" applyAlignment="1">
      <alignment horizontal="center"/>
    </xf>
    <xf numFmtId="0" fontId="23" fillId="13" borderId="0" xfId="3" applyFont="1" applyFill="1" applyAlignment="1" applyProtection="1">
      <alignment horizontal="center" vertical="top" textRotation="255"/>
    </xf>
    <xf numFmtId="0" fontId="18" fillId="0" borderId="8"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5" xfId="0" applyFont="1" applyBorder="1" applyAlignment="1" applyProtection="1">
      <alignment horizontal="center" vertical="center"/>
    </xf>
    <xf numFmtId="0" fontId="11" fillId="0" borderId="0" xfId="3" applyFont="1" applyAlignment="1" applyProtection="1">
      <alignment horizontal="center" vertical="center"/>
    </xf>
    <xf numFmtId="0" fontId="13" fillId="0" borderId="0" xfId="3" applyFont="1" applyAlignment="1" applyProtection="1">
      <alignment horizontal="center" vertical="center"/>
    </xf>
    <xf numFmtId="0" fontId="14" fillId="0" borderId="0" xfId="3" applyFont="1" applyAlignment="1" applyProtection="1">
      <alignment vertical="center"/>
    </xf>
    <xf numFmtId="0" fontId="15" fillId="0" borderId="0" xfId="3" applyFont="1" applyAlignment="1" applyProtection="1">
      <alignment vertical="center"/>
    </xf>
    <xf numFmtId="0" fontId="10" fillId="0" borderId="0" xfId="3" applyFont="1" applyAlignment="1" applyProtection="1">
      <alignment horizontal="center"/>
    </xf>
    <xf numFmtId="0" fontId="11" fillId="0" borderId="0" xfId="3" applyFont="1" applyAlignment="1" applyProtection="1">
      <alignment vertical="center"/>
    </xf>
    <xf numFmtId="0" fontId="22" fillId="6" borderId="6" xfId="3" applyFont="1" applyFill="1" applyBorder="1" applyAlignment="1" applyProtection="1">
      <alignment horizontal="center" vertical="center" wrapText="1"/>
    </xf>
    <xf numFmtId="0" fontId="22" fillId="6" borderId="0" xfId="3" applyFont="1" applyFill="1" applyBorder="1" applyAlignment="1" applyProtection="1">
      <alignment horizontal="center" vertical="center" wrapText="1"/>
    </xf>
    <xf numFmtId="0" fontId="22" fillId="6" borderId="4" xfId="3" applyFont="1" applyFill="1" applyBorder="1" applyAlignment="1" applyProtection="1">
      <alignment horizontal="center" vertical="center" wrapText="1"/>
    </xf>
    <xf numFmtId="0" fontId="23" fillId="0" borderId="6" xfId="3" applyNumberFormat="1" applyFont="1" applyBorder="1" applyAlignment="1" applyProtection="1">
      <alignment horizontal="center" vertical="center" wrapText="1"/>
    </xf>
    <xf numFmtId="0" fontId="23" fillId="0" borderId="0" xfId="3" applyNumberFormat="1" applyFont="1" applyBorder="1" applyAlignment="1" applyProtection="1">
      <alignment horizontal="center" vertical="center" wrapText="1"/>
    </xf>
    <xf numFmtId="0" fontId="25" fillId="0" borderId="0" xfId="3" applyNumberFormat="1" applyFont="1" applyBorder="1" applyAlignment="1" applyProtection="1">
      <alignment horizontal="center" vertical="top" wrapText="1"/>
    </xf>
    <xf numFmtId="0" fontId="20" fillId="0" borderId="0" xfId="3" applyNumberFormat="1" applyFont="1" applyBorder="1" applyAlignment="1" applyProtection="1">
      <alignment horizontal="center" vertical="center" wrapText="1"/>
    </xf>
    <xf numFmtId="49" fontId="25" fillId="0" borderId="0" xfId="3" applyNumberFormat="1" applyFont="1" applyBorder="1" applyAlignment="1" applyProtection="1">
      <alignment horizontal="center" vertical="top" wrapText="1"/>
    </xf>
    <xf numFmtId="0" fontId="10" fillId="4" borderId="3" xfId="3" applyFont="1" applyFill="1" applyBorder="1" applyAlignment="1" applyProtection="1"/>
    <xf numFmtId="0" fontId="9" fillId="4" borderId="4" xfId="3" applyFill="1" applyBorder="1" applyAlignment="1" applyProtection="1"/>
    <xf numFmtId="0" fontId="9" fillId="4" borderId="5" xfId="3" applyFill="1" applyBorder="1" applyAlignment="1" applyProtection="1"/>
    <xf numFmtId="0" fontId="23" fillId="5" borderId="8" xfId="3" applyFont="1" applyFill="1" applyBorder="1" applyAlignment="1" applyProtection="1">
      <alignment horizontal="center" vertical="center" wrapText="1"/>
    </xf>
    <xf numFmtId="0" fontId="23" fillId="5" borderId="1" xfId="3" applyFont="1" applyFill="1" applyBorder="1" applyAlignment="1" applyProtection="1">
      <alignment horizontal="center" vertical="center"/>
    </xf>
    <xf numFmtId="0" fontId="23" fillId="5" borderId="3" xfId="3" applyFont="1" applyFill="1" applyBorder="1" applyAlignment="1" applyProtection="1">
      <alignment horizontal="center" vertical="center"/>
    </xf>
    <xf numFmtId="0" fontId="23" fillId="5" borderId="6" xfId="3" applyFont="1" applyFill="1" applyBorder="1" applyAlignment="1" applyProtection="1">
      <alignment horizontal="center" vertical="center" wrapText="1"/>
    </xf>
    <xf numFmtId="0" fontId="23" fillId="5" borderId="0" xfId="3" applyFont="1" applyFill="1" applyBorder="1" applyAlignment="1" applyProtection="1">
      <alignment horizontal="center" vertical="center"/>
    </xf>
    <xf numFmtId="0" fontId="23" fillId="5" borderId="4" xfId="3" applyFont="1" applyFill="1" applyBorder="1" applyAlignment="1" applyProtection="1">
      <alignment horizontal="center" vertical="center"/>
    </xf>
    <xf numFmtId="0" fontId="23" fillId="5" borderId="7" xfId="3" applyFont="1" applyFill="1" applyBorder="1" applyAlignment="1" applyProtection="1">
      <alignment horizontal="center" vertical="center"/>
    </xf>
    <xf numFmtId="0" fontId="23" fillId="5" borderId="2" xfId="3" applyFont="1" applyFill="1" applyBorder="1" applyAlignment="1" applyProtection="1">
      <alignment horizontal="center" vertical="center"/>
    </xf>
    <xf numFmtId="0" fontId="23" fillId="5" borderId="5" xfId="3" applyFont="1" applyFill="1" applyBorder="1" applyAlignment="1" applyProtection="1">
      <alignment horizontal="center" vertical="center"/>
    </xf>
    <xf numFmtId="0" fontId="19" fillId="0" borderId="8" xfId="3" applyFont="1" applyBorder="1" applyAlignment="1" applyProtection="1">
      <alignment horizontal="left" vertical="center"/>
    </xf>
    <xf numFmtId="0" fontId="19" fillId="0" borderId="1" xfId="3" applyFont="1" applyBorder="1" applyAlignment="1" applyProtection="1">
      <alignment horizontal="left" vertical="center"/>
    </xf>
    <xf numFmtId="0" fontId="19" fillId="0" borderId="6" xfId="3" applyFont="1" applyBorder="1" applyAlignment="1" applyProtection="1">
      <alignment horizontal="left" vertical="center"/>
    </xf>
    <xf numFmtId="0" fontId="19" fillId="0" borderId="0" xfId="3" applyFont="1" applyBorder="1" applyAlignment="1" applyProtection="1">
      <alignment horizontal="left" vertical="center"/>
    </xf>
    <xf numFmtId="0" fontId="22" fillId="0" borderId="0" xfId="3" applyFont="1" applyBorder="1" applyAlignment="1" applyProtection="1">
      <alignment horizontal="center" vertical="center"/>
    </xf>
    <xf numFmtId="0" fontId="27" fillId="6" borderId="6" xfId="3" applyFont="1" applyFill="1" applyBorder="1" applyAlignment="1" applyProtection="1">
      <alignment horizontal="center" vertical="center"/>
    </xf>
    <xf numFmtId="0" fontId="27" fillId="6" borderId="0" xfId="3" applyFont="1" applyFill="1" applyBorder="1" applyAlignment="1" applyProtection="1">
      <alignment horizontal="center" vertical="center"/>
    </xf>
    <xf numFmtId="0" fontId="27" fillId="6" borderId="4" xfId="3" applyFont="1" applyFill="1" applyBorder="1" applyAlignment="1" applyProtection="1">
      <alignment horizontal="center" vertical="center"/>
    </xf>
    <xf numFmtId="0" fontId="27" fillId="6" borderId="7" xfId="3" applyFont="1" applyFill="1" applyBorder="1" applyAlignment="1" applyProtection="1">
      <alignment horizontal="center" vertical="center"/>
    </xf>
    <xf numFmtId="0" fontId="27" fillId="6" borderId="2" xfId="3" applyFont="1" applyFill="1" applyBorder="1" applyAlignment="1" applyProtection="1">
      <alignment horizontal="center" vertical="center"/>
    </xf>
    <xf numFmtId="0" fontId="27" fillId="6" borderId="5" xfId="3" applyFont="1" applyFill="1" applyBorder="1" applyAlignment="1" applyProtection="1">
      <alignment horizontal="center" vertical="center"/>
    </xf>
    <xf numFmtId="0" fontId="19" fillId="0" borderId="0" xfId="3" applyNumberFormat="1" applyFont="1" applyBorder="1" applyAlignment="1" applyProtection="1">
      <alignment horizontal="center"/>
    </xf>
    <xf numFmtId="0" fontId="19" fillId="0" borderId="4" xfId="3" applyNumberFormat="1" applyFont="1" applyBorder="1" applyAlignment="1" applyProtection="1">
      <alignment horizontal="center"/>
    </xf>
    <xf numFmtId="0" fontId="19" fillId="0" borderId="2" xfId="3" applyNumberFormat="1" applyFont="1" applyBorder="1" applyAlignment="1" applyProtection="1">
      <alignment horizontal="center"/>
    </xf>
    <xf numFmtId="0" fontId="19" fillId="0" borderId="5" xfId="3" applyNumberFormat="1" applyFont="1" applyBorder="1" applyAlignment="1" applyProtection="1">
      <alignment horizontal="center"/>
    </xf>
    <xf numFmtId="0" fontId="20" fillId="0" borderId="8" xfId="3" applyFont="1" applyBorder="1" applyAlignment="1" applyProtection="1">
      <alignment horizontal="center" vertical="center"/>
    </xf>
    <xf numFmtId="0" fontId="20" fillId="0" borderId="1" xfId="3" applyFont="1" applyBorder="1" applyAlignment="1" applyProtection="1">
      <alignment horizontal="center" vertical="center"/>
    </xf>
    <xf numFmtId="0" fontId="20" fillId="0" borderId="3" xfId="3" applyFont="1" applyBorder="1" applyAlignment="1" applyProtection="1">
      <alignment horizontal="center" vertical="center"/>
    </xf>
    <xf numFmtId="0" fontId="20" fillId="0" borderId="6" xfId="3" applyFont="1" applyBorder="1" applyAlignment="1" applyProtection="1">
      <alignment horizontal="center" vertical="center"/>
    </xf>
    <xf numFmtId="0" fontId="20" fillId="0" borderId="0" xfId="3" applyFont="1" applyBorder="1" applyAlignment="1" applyProtection="1">
      <alignment horizontal="center" vertical="center"/>
    </xf>
    <xf numFmtId="0" fontId="20" fillId="0" borderId="4" xfId="3" applyFont="1" applyBorder="1" applyAlignment="1" applyProtection="1">
      <alignment horizontal="center" vertical="center"/>
    </xf>
    <xf numFmtId="0" fontId="20" fillId="0" borderId="7" xfId="3" applyFont="1" applyBorder="1" applyAlignment="1" applyProtection="1">
      <alignment horizontal="center" vertical="center"/>
    </xf>
    <xf numFmtId="0" fontId="20" fillId="0" borderId="2" xfId="3" applyFont="1" applyBorder="1" applyAlignment="1" applyProtection="1">
      <alignment horizontal="center" vertical="center"/>
    </xf>
    <xf numFmtId="0" fontId="20" fillId="0" borderId="5" xfId="3" applyFont="1" applyBorder="1" applyAlignment="1" applyProtection="1">
      <alignment horizontal="center" vertical="center"/>
    </xf>
    <xf numFmtId="0" fontId="23" fillId="0" borderId="8" xfId="3" applyFont="1" applyBorder="1" applyAlignment="1" applyProtection="1">
      <alignment horizontal="left" vertical="top"/>
    </xf>
    <xf numFmtId="0" fontId="23" fillId="0" borderId="1" xfId="3" applyFont="1" applyBorder="1" applyAlignment="1" applyProtection="1">
      <alignment horizontal="left" vertical="top"/>
    </xf>
    <xf numFmtId="0" fontId="23" fillId="0" borderId="6" xfId="3" applyFont="1" applyBorder="1" applyAlignment="1" applyProtection="1">
      <alignment horizontal="left" vertical="top"/>
    </xf>
    <xf numFmtId="0" fontId="23" fillId="0" borderId="0" xfId="3" applyFont="1" applyBorder="1" applyAlignment="1" applyProtection="1">
      <alignment horizontal="left" vertical="top"/>
    </xf>
    <xf numFmtId="0" fontId="10" fillId="0" borderId="6" xfId="3" applyFont="1" applyBorder="1" applyAlignment="1" applyProtection="1">
      <alignment horizontal="center" vertical="center"/>
      <protection locked="0"/>
    </xf>
    <xf numFmtId="0" fontId="10" fillId="0" borderId="0" xfId="3" applyFont="1" applyBorder="1" applyAlignment="1" applyProtection="1">
      <alignment horizontal="center" vertical="center"/>
      <protection locked="0"/>
    </xf>
    <xf numFmtId="0" fontId="10" fillId="0" borderId="7" xfId="3" applyFont="1" applyBorder="1" applyAlignment="1" applyProtection="1">
      <alignment horizontal="center" vertical="center"/>
      <protection locked="0"/>
    </xf>
    <xf numFmtId="0" fontId="10" fillId="0" borderId="2" xfId="3" applyFont="1" applyBorder="1" applyAlignment="1" applyProtection="1">
      <alignment horizontal="center" vertical="center"/>
      <protection locked="0"/>
    </xf>
    <xf numFmtId="0" fontId="9" fillId="7" borderId="0" xfId="3" applyFill="1" applyBorder="1" applyAlignment="1" applyProtection="1"/>
    <xf numFmtId="0" fontId="9" fillId="7" borderId="11" xfId="3" applyFill="1" applyBorder="1" applyAlignment="1" applyProtection="1"/>
    <xf numFmtId="0" fontId="23" fillId="8" borderId="8" xfId="3" applyFont="1" applyFill="1" applyBorder="1" applyAlignment="1" applyProtection="1">
      <alignment horizontal="left"/>
    </xf>
    <xf numFmtId="0" fontId="23" fillId="8" borderId="1" xfId="3" applyFont="1" applyFill="1" applyBorder="1" applyAlignment="1" applyProtection="1">
      <alignment horizontal="left"/>
    </xf>
    <xf numFmtId="0" fontId="23" fillId="8" borderId="3" xfId="3" applyFont="1" applyFill="1" applyBorder="1" applyAlignment="1" applyProtection="1">
      <alignment horizontal="left"/>
    </xf>
    <xf numFmtId="49" fontId="23" fillId="0" borderId="8" xfId="3" applyNumberFormat="1" applyFont="1" applyBorder="1" applyAlignment="1" applyProtection="1">
      <alignment horizontal="center" vertical="center"/>
    </xf>
    <xf numFmtId="0" fontId="23" fillId="0" borderId="1" xfId="3" applyFont="1" applyBorder="1" applyAlignment="1" applyProtection="1">
      <alignment horizontal="center" vertical="center"/>
    </xf>
    <xf numFmtId="0" fontId="23" fillId="0" borderId="6" xfId="3" applyFont="1" applyBorder="1" applyAlignment="1" applyProtection="1">
      <alignment horizontal="center" vertical="center"/>
    </xf>
    <xf numFmtId="0" fontId="23" fillId="0" borderId="0" xfId="3" applyFont="1" applyBorder="1" applyAlignment="1" applyProtection="1">
      <alignment horizontal="center" vertical="center"/>
    </xf>
    <xf numFmtId="0" fontId="23" fillId="0" borderId="7" xfId="3" applyFont="1" applyBorder="1" applyAlignment="1" applyProtection="1">
      <alignment horizontal="center" vertical="center"/>
    </xf>
    <xf numFmtId="0" fontId="23" fillId="0" borderId="2" xfId="3" applyFont="1" applyBorder="1" applyAlignment="1" applyProtection="1">
      <alignment horizontal="center" vertical="center"/>
    </xf>
    <xf numFmtId="49" fontId="21" fillId="0" borderId="8" xfId="3" applyNumberFormat="1" applyFont="1" applyBorder="1" applyAlignment="1" applyProtection="1">
      <alignment horizontal="center" vertical="center"/>
    </xf>
    <xf numFmtId="0" fontId="9" fillId="0" borderId="1" xfId="3" applyBorder="1" applyAlignment="1" applyProtection="1">
      <alignment horizontal="center" vertical="center"/>
    </xf>
    <xf numFmtId="0" fontId="9" fillId="0" borderId="23" xfId="3" applyBorder="1" applyAlignment="1" applyProtection="1">
      <alignment horizontal="center" vertical="center"/>
    </xf>
    <xf numFmtId="0" fontId="9" fillId="0" borderId="24" xfId="3" applyBorder="1" applyAlignment="1" applyProtection="1">
      <alignment horizontal="center" vertical="center"/>
    </xf>
    <xf numFmtId="0" fontId="9" fillId="0" borderId="25" xfId="3" applyBorder="1" applyAlignment="1" applyProtection="1">
      <alignment horizontal="center" vertical="center"/>
    </xf>
    <xf numFmtId="0" fontId="9" fillId="0" borderId="27" xfId="3" applyBorder="1" applyAlignment="1" applyProtection="1">
      <alignment horizontal="center" vertical="center"/>
    </xf>
    <xf numFmtId="0" fontId="9" fillId="0" borderId="28" xfId="3" applyBorder="1" applyAlignment="1" applyProtection="1">
      <alignment horizontal="center" vertical="center"/>
    </xf>
    <xf numFmtId="0" fontId="9" fillId="0" borderId="29" xfId="3" applyBorder="1" applyAlignment="1" applyProtection="1">
      <alignment horizontal="center" vertical="center"/>
    </xf>
    <xf numFmtId="0" fontId="9" fillId="0" borderId="31" xfId="3" applyBorder="1" applyAlignment="1" applyProtection="1">
      <alignment horizontal="center" vertical="center"/>
    </xf>
    <xf numFmtId="0" fontId="9" fillId="0" borderId="32" xfId="3" applyBorder="1" applyAlignment="1" applyProtection="1">
      <alignment horizontal="center" vertical="center"/>
    </xf>
    <xf numFmtId="0" fontId="9" fillId="0" borderId="33" xfId="3" applyBorder="1" applyAlignment="1" applyProtection="1">
      <alignment horizontal="center" vertical="center"/>
    </xf>
    <xf numFmtId="0" fontId="23" fillId="8" borderId="6" xfId="3" applyFont="1" applyFill="1" applyBorder="1" applyAlignment="1" applyProtection="1">
      <alignment horizontal="center" vertical="center"/>
    </xf>
    <xf numFmtId="0" fontId="23" fillId="8" borderId="0" xfId="3" applyFont="1" applyFill="1" applyBorder="1" applyAlignment="1" applyProtection="1">
      <alignment horizontal="center" vertical="center"/>
    </xf>
    <xf numFmtId="0" fontId="23" fillId="8" borderId="4" xfId="3" applyFont="1" applyFill="1" applyBorder="1" applyAlignment="1" applyProtection="1">
      <alignment horizontal="center" vertical="center"/>
    </xf>
    <xf numFmtId="0" fontId="23" fillId="8" borderId="7" xfId="3" applyFont="1" applyFill="1" applyBorder="1" applyAlignment="1" applyProtection="1">
      <alignment horizontal="center" vertical="center"/>
    </xf>
    <xf numFmtId="0" fontId="23" fillId="8" borderId="2" xfId="3" applyFont="1" applyFill="1" applyBorder="1" applyAlignment="1" applyProtection="1">
      <alignment horizontal="center" vertical="center"/>
    </xf>
    <xf numFmtId="0" fontId="23" fillId="8" borderId="5" xfId="3" applyFont="1" applyFill="1" applyBorder="1" applyAlignment="1" applyProtection="1">
      <alignment horizontal="center" vertical="center"/>
    </xf>
    <xf numFmtId="178" fontId="10" fillId="0" borderId="0" xfId="3" applyNumberFormat="1" applyFont="1" applyAlignment="1" applyProtection="1">
      <alignment horizontal="center" shrinkToFit="1"/>
    </xf>
    <xf numFmtId="0" fontId="9" fillId="0" borderId="2" xfId="3" applyBorder="1" applyAlignment="1" applyProtection="1">
      <alignment horizontal="center" vertical="center"/>
    </xf>
    <xf numFmtId="0" fontId="26" fillId="0" borderId="6" xfId="3" applyNumberFormat="1" applyFont="1" applyBorder="1" applyAlignment="1" applyProtection="1">
      <alignment horizontal="center" vertical="center" wrapText="1"/>
    </xf>
    <xf numFmtId="0" fontId="26" fillId="0" borderId="0" xfId="3" applyNumberFormat="1" applyFont="1" applyBorder="1" applyAlignment="1" applyProtection="1">
      <alignment horizontal="center" vertical="center" wrapText="1"/>
    </xf>
    <xf numFmtId="0" fontId="26" fillId="0" borderId="4" xfId="3" applyNumberFormat="1" applyFont="1" applyBorder="1" applyAlignment="1" applyProtection="1">
      <alignment horizontal="center" vertical="center" wrapText="1"/>
    </xf>
    <xf numFmtId="0" fontId="23" fillId="0" borderId="0" xfId="3" applyNumberFormat="1" applyFont="1" applyBorder="1" applyAlignment="1" applyProtection="1">
      <alignment horizontal="center" vertical="center"/>
    </xf>
    <xf numFmtId="0" fontId="23" fillId="0" borderId="4" xfId="3" applyNumberFormat="1" applyFont="1" applyBorder="1" applyAlignment="1" applyProtection="1">
      <alignment horizontal="center" vertical="center"/>
    </xf>
    <xf numFmtId="0" fontId="23" fillId="15" borderId="8" xfId="3" applyFont="1" applyFill="1" applyBorder="1" applyAlignment="1" applyProtection="1">
      <alignment horizontal="center" vertical="center"/>
      <protection locked="0"/>
    </xf>
    <xf numFmtId="0" fontId="9" fillId="15" borderId="1" xfId="3" applyFill="1" applyBorder="1" applyAlignment="1" applyProtection="1">
      <protection locked="0"/>
    </xf>
    <xf numFmtId="0" fontId="9" fillId="15" borderId="6" xfId="3" applyFill="1" applyBorder="1" applyAlignment="1" applyProtection="1">
      <protection locked="0"/>
    </xf>
    <xf numFmtId="0" fontId="9" fillId="15" borderId="0" xfId="3" applyFill="1" applyBorder="1" applyAlignment="1" applyProtection="1">
      <protection locked="0"/>
    </xf>
    <xf numFmtId="0" fontId="9" fillId="15" borderId="7" xfId="3" applyFill="1" applyBorder="1" applyAlignment="1" applyProtection="1">
      <protection locked="0"/>
    </xf>
    <xf numFmtId="0" fontId="9" fillId="15" borderId="2" xfId="3" applyFill="1" applyBorder="1" applyAlignment="1" applyProtection="1">
      <protection locked="0"/>
    </xf>
    <xf numFmtId="0" fontId="33" fillId="0" borderId="1" xfId="3" applyFont="1" applyBorder="1" applyAlignment="1" applyProtection="1">
      <alignment wrapText="1"/>
    </xf>
    <xf numFmtId="0" fontId="33" fillId="0" borderId="1" xfId="3" applyFont="1" applyBorder="1" applyAlignment="1" applyProtection="1"/>
    <xf numFmtId="0" fontId="23" fillId="0" borderId="3" xfId="3" applyFont="1" applyBorder="1" applyAlignment="1" applyProtection="1"/>
    <xf numFmtId="0" fontId="23" fillId="0" borderId="0" xfId="3" applyFont="1" applyBorder="1" applyAlignment="1" applyProtection="1"/>
    <xf numFmtId="0" fontId="23" fillId="0" borderId="4" xfId="3" applyFont="1" applyBorder="1" applyAlignment="1" applyProtection="1"/>
    <xf numFmtId="0" fontId="23" fillId="0" borderId="0" xfId="3" applyFont="1" applyBorder="1" applyAlignment="1" applyProtection="1">
      <alignment vertical="top"/>
    </xf>
    <xf numFmtId="0" fontId="9" fillId="0" borderId="0" xfId="3" applyBorder="1" applyAlignment="1" applyProtection="1">
      <alignment vertical="top"/>
    </xf>
    <xf numFmtId="0" fontId="9" fillId="0" borderId="4" xfId="3" applyBorder="1" applyAlignment="1" applyProtection="1">
      <alignment vertical="top"/>
    </xf>
    <xf numFmtId="0" fontId="9" fillId="0" borderId="2" xfId="3" applyBorder="1" applyAlignment="1" applyProtection="1">
      <alignment vertical="top"/>
    </xf>
    <xf numFmtId="0" fontId="9" fillId="0" borderId="5" xfId="3" applyBorder="1" applyAlignment="1" applyProtection="1">
      <alignment vertical="top"/>
    </xf>
    <xf numFmtId="0" fontId="20" fillId="0" borderId="0" xfId="3" applyFont="1" applyAlignment="1" applyProtection="1">
      <alignment horizontal="center" vertical="center"/>
    </xf>
    <xf numFmtId="0" fontId="20" fillId="21" borderId="49" xfId="3" applyFont="1" applyFill="1" applyBorder="1" applyAlignment="1" applyProtection="1">
      <alignment horizontal="center" vertical="center"/>
    </xf>
    <xf numFmtId="0" fontId="20" fillId="21" borderId="50" xfId="3" applyFont="1" applyFill="1" applyBorder="1" applyAlignment="1" applyProtection="1">
      <alignment horizontal="center" vertical="center"/>
    </xf>
    <xf numFmtId="0" fontId="20" fillId="21" borderId="51" xfId="3" applyFont="1" applyFill="1" applyBorder="1" applyAlignment="1" applyProtection="1">
      <alignment horizontal="center" vertical="center"/>
    </xf>
    <xf numFmtId="0" fontId="20" fillId="21" borderId="52" xfId="3" applyFont="1" applyFill="1" applyBorder="1" applyAlignment="1" applyProtection="1">
      <alignment horizontal="center" vertical="center"/>
    </xf>
    <xf numFmtId="0" fontId="20" fillId="0" borderId="0" xfId="3" applyFont="1" applyAlignment="1" applyProtection="1">
      <alignment vertical="center"/>
    </xf>
    <xf numFmtId="0" fontId="19" fillId="7" borderId="1" xfId="3" applyFont="1" applyFill="1" applyBorder="1" applyAlignment="1" applyProtection="1"/>
    <xf numFmtId="0" fontId="9" fillId="0" borderId="2" xfId="3" applyBorder="1" applyAlignment="1" applyProtection="1"/>
    <xf numFmtId="49" fontId="34" fillId="15" borderId="1" xfId="3" applyNumberFormat="1" applyFont="1" applyFill="1" applyBorder="1" applyAlignment="1" applyProtection="1">
      <alignment horizontal="center" vertical="center"/>
      <protection locked="0"/>
    </xf>
    <xf numFmtId="0" fontId="34" fillId="15" borderId="1" xfId="3" applyFont="1" applyFill="1" applyBorder="1" applyAlignment="1" applyProtection="1">
      <alignment horizontal="center" vertical="center"/>
      <protection locked="0"/>
    </xf>
    <xf numFmtId="0" fontId="34" fillId="15" borderId="0" xfId="3" applyFont="1" applyFill="1" applyBorder="1" applyAlignment="1" applyProtection="1">
      <alignment horizontal="center" vertical="center"/>
      <protection locked="0"/>
    </xf>
    <xf numFmtId="0" fontId="34" fillId="15" borderId="2" xfId="3" applyFont="1" applyFill="1" applyBorder="1" applyAlignment="1" applyProtection="1">
      <alignment horizontal="center" vertical="center"/>
      <protection locked="0"/>
    </xf>
    <xf numFmtId="49" fontId="23" fillId="0" borderId="1" xfId="3" applyNumberFormat="1" applyFont="1" applyBorder="1" applyAlignment="1" applyProtection="1">
      <alignment horizontal="center" vertical="center"/>
    </xf>
    <xf numFmtId="0" fontId="34" fillId="15" borderId="8" xfId="3" applyFont="1" applyFill="1" applyBorder="1" applyAlignment="1" applyProtection="1">
      <alignment horizontal="center" vertical="center"/>
      <protection locked="0"/>
    </xf>
    <xf numFmtId="0" fontId="34" fillId="15" borderId="6" xfId="3" applyFont="1" applyFill="1" applyBorder="1" applyAlignment="1" applyProtection="1">
      <alignment horizontal="center" vertical="center"/>
      <protection locked="0"/>
    </xf>
    <xf numFmtId="0" fontId="34" fillId="15" borderId="7" xfId="3" applyFont="1" applyFill="1" applyBorder="1" applyAlignment="1" applyProtection="1">
      <alignment horizontal="center" vertical="center"/>
      <protection locked="0"/>
    </xf>
    <xf numFmtId="0" fontId="35" fillId="0" borderId="0" xfId="3" applyFont="1" applyBorder="1" applyAlignment="1" applyProtection="1">
      <alignment horizontal="center" vertical="center"/>
    </xf>
    <xf numFmtId="0" fontId="26" fillId="0" borderId="0" xfId="3" applyFont="1" applyBorder="1" applyAlignment="1" applyProtection="1">
      <alignment horizontal="center" vertical="center"/>
    </xf>
    <xf numFmtId="0" fontId="26" fillId="0" borderId="2" xfId="3" applyFont="1" applyBorder="1" applyAlignment="1" applyProtection="1">
      <alignment horizontal="center" vertical="center"/>
    </xf>
    <xf numFmtId="38" fontId="34" fillId="0" borderId="0" xfId="3" applyNumberFormat="1" applyFont="1" applyBorder="1" applyAlignment="1" applyProtection="1">
      <alignment horizontal="right" vertical="center"/>
    </xf>
    <xf numFmtId="0" fontId="34" fillId="0" borderId="0" xfId="3" applyFont="1" applyBorder="1" applyAlignment="1" applyProtection="1">
      <alignment horizontal="right" vertical="center"/>
    </xf>
    <xf numFmtId="0" fontId="34" fillId="0" borderId="2" xfId="3" applyFont="1" applyBorder="1" applyAlignment="1" applyProtection="1">
      <alignment horizontal="right" vertical="center"/>
    </xf>
    <xf numFmtId="0" fontId="23" fillId="0" borderId="3" xfId="3" applyFont="1" applyBorder="1" applyAlignment="1" applyProtection="1">
      <alignment horizontal="left" vertical="center"/>
    </xf>
    <xf numFmtId="0" fontId="10" fillId="0" borderId="4" xfId="3" applyFont="1" applyBorder="1" applyAlignment="1" applyProtection="1">
      <alignment horizontal="left" vertical="center"/>
    </xf>
    <xf numFmtId="0" fontId="10" fillId="0" borderId="5" xfId="3" applyFont="1" applyBorder="1" applyAlignment="1" applyProtection="1">
      <alignment horizontal="left" vertical="center"/>
    </xf>
    <xf numFmtId="0" fontId="20" fillId="0" borderId="6" xfId="3" applyFont="1" applyBorder="1" applyAlignment="1" applyProtection="1">
      <alignment horizontal="left" wrapText="1"/>
    </xf>
    <xf numFmtId="0" fontId="20" fillId="0" borderId="0" xfId="3" applyFont="1" applyBorder="1" applyAlignment="1" applyProtection="1">
      <alignment horizontal="left" wrapText="1"/>
    </xf>
    <xf numFmtId="0" fontId="23" fillId="6" borderId="6" xfId="3" applyFont="1" applyFill="1" applyBorder="1" applyAlignment="1" applyProtection="1">
      <alignment horizontal="center" vertical="top"/>
    </xf>
    <xf numFmtId="0" fontId="23" fillId="6" borderId="0" xfId="3" applyFont="1" applyFill="1" applyBorder="1" applyAlignment="1" applyProtection="1">
      <alignment horizontal="center" vertical="top"/>
    </xf>
    <xf numFmtId="0" fontId="23" fillId="6" borderId="4" xfId="3" applyFont="1" applyFill="1" applyBorder="1" applyAlignment="1" applyProtection="1">
      <alignment horizontal="center" vertical="top"/>
    </xf>
    <xf numFmtId="0" fontId="23" fillId="6" borderId="7" xfId="3" applyFont="1" applyFill="1" applyBorder="1" applyAlignment="1" applyProtection="1">
      <alignment horizontal="center" vertical="top"/>
    </xf>
    <xf numFmtId="0" fontId="23" fillId="6" borderId="2" xfId="3" applyFont="1" applyFill="1" applyBorder="1" applyAlignment="1" applyProtection="1">
      <alignment horizontal="center" vertical="top"/>
    </xf>
    <xf numFmtId="0" fontId="23" fillId="6" borderId="5" xfId="3" applyFont="1" applyFill="1" applyBorder="1" applyAlignment="1" applyProtection="1">
      <alignment horizontal="center" vertical="top"/>
    </xf>
    <xf numFmtId="0" fontId="23" fillId="9" borderId="6" xfId="3" applyFont="1" applyFill="1" applyBorder="1" applyAlignment="1" applyProtection="1">
      <alignment horizontal="center" vertical="top"/>
    </xf>
    <xf numFmtId="0" fontId="23" fillId="9" borderId="0" xfId="3" applyFont="1" applyFill="1" applyBorder="1" applyAlignment="1" applyProtection="1">
      <alignment horizontal="center" vertical="top"/>
    </xf>
    <xf numFmtId="0" fontId="23" fillId="9" borderId="4" xfId="3" applyFont="1" applyFill="1" applyBorder="1" applyAlignment="1" applyProtection="1">
      <alignment horizontal="center" vertical="top"/>
    </xf>
    <xf numFmtId="0" fontId="23" fillId="9" borderId="7" xfId="3" applyFont="1" applyFill="1" applyBorder="1" applyAlignment="1" applyProtection="1">
      <alignment horizontal="center" vertical="top"/>
    </xf>
    <xf numFmtId="0" fontId="23" fillId="9" borderId="2" xfId="3" applyFont="1" applyFill="1" applyBorder="1" applyAlignment="1" applyProtection="1">
      <alignment horizontal="center" vertical="top"/>
    </xf>
    <xf numFmtId="0" fontId="23" fillId="9" borderId="5" xfId="3" applyFont="1" applyFill="1" applyBorder="1" applyAlignment="1" applyProtection="1">
      <alignment horizontal="center" vertical="top"/>
    </xf>
    <xf numFmtId="0" fontId="23" fillId="6" borderId="6" xfId="3" applyFont="1" applyFill="1" applyBorder="1" applyAlignment="1" applyProtection="1">
      <alignment horizontal="center" vertical="center"/>
    </xf>
    <xf numFmtId="0" fontId="9" fillId="6" borderId="0" xfId="3" applyFill="1" applyBorder="1" applyAlignment="1" applyProtection="1">
      <alignment horizontal="center" vertical="center"/>
    </xf>
    <xf numFmtId="0" fontId="9" fillId="6" borderId="6" xfId="3" applyFill="1" applyBorder="1" applyAlignment="1" applyProtection="1">
      <alignment horizontal="center" vertical="center"/>
    </xf>
    <xf numFmtId="0" fontId="9" fillId="6" borderId="7" xfId="3" applyFill="1" applyBorder="1" applyAlignment="1" applyProtection="1">
      <alignment horizontal="center" vertical="center"/>
    </xf>
    <xf numFmtId="0" fontId="9" fillId="6" borderId="2" xfId="3" applyFill="1" applyBorder="1" applyAlignment="1" applyProtection="1">
      <alignment horizontal="center" vertical="center"/>
    </xf>
    <xf numFmtId="0" fontId="35" fillId="0" borderId="6" xfId="3" applyFont="1" applyBorder="1" applyAlignment="1" applyProtection="1">
      <alignment horizontal="center" vertical="center"/>
    </xf>
    <xf numFmtId="0" fontId="26" fillId="0" borderId="6" xfId="3" applyFont="1" applyBorder="1" applyAlignment="1" applyProtection="1">
      <alignment horizontal="center" vertical="center"/>
    </xf>
    <xf numFmtId="0" fontId="26" fillId="0" borderId="7" xfId="3" applyFont="1" applyBorder="1" applyAlignment="1" applyProtection="1">
      <alignment horizontal="center" vertical="center"/>
    </xf>
    <xf numFmtId="0" fontId="35" fillId="0" borderId="34"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35" xfId="3" applyFont="1" applyBorder="1" applyAlignment="1" applyProtection="1">
      <alignment horizontal="center" vertical="center"/>
    </xf>
    <xf numFmtId="0" fontId="26" fillId="0" borderId="26" xfId="3" applyFont="1" applyBorder="1" applyAlignment="1" applyProtection="1">
      <alignment horizontal="center" vertical="center"/>
    </xf>
    <xf numFmtId="0" fontId="26" fillId="0" borderId="30" xfId="3" applyFont="1" applyBorder="1" applyAlignment="1" applyProtection="1">
      <alignment horizontal="center" vertical="center"/>
    </xf>
    <xf numFmtId="0" fontId="20" fillId="0" borderId="6" xfId="3" applyFont="1" applyBorder="1" applyAlignment="1" applyProtection="1">
      <alignment horizontal="left" vertical="top" wrapText="1"/>
    </xf>
    <xf numFmtId="0" fontId="20" fillId="0" borderId="0" xfId="3" applyFont="1" applyBorder="1" applyAlignment="1" applyProtection="1">
      <alignment horizontal="left" vertical="top" wrapText="1"/>
    </xf>
    <xf numFmtId="0" fontId="32" fillId="15" borderId="0" xfId="3" applyNumberFormat="1" applyFont="1" applyFill="1" applyBorder="1" applyAlignment="1" applyProtection="1">
      <alignment horizontal="center" vertical="center"/>
      <protection locked="0"/>
    </xf>
    <xf numFmtId="0" fontId="9" fillId="15" borderId="0" xfId="3" applyNumberFormat="1" applyFill="1" applyBorder="1" applyAlignment="1" applyProtection="1">
      <protection locked="0"/>
    </xf>
    <xf numFmtId="0" fontId="9" fillId="15" borderId="1" xfId="3" applyNumberFormat="1" applyFill="1" applyBorder="1" applyAlignment="1" applyProtection="1">
      <protection locked="0"/>
    </xf>
    <xf numFmtId="0" fontId="9" fillId="15" borderId="3" xfId="3" applyNumberFormat="1" applyFill="1" applyBorder="1" applyAlignment="1" applyProtection="1">
      <protection locked="0"/>
    </xf>
    <xf numFmtId="0" fontId="9" fillId="15" borderId="4" xfId="3" applyNumberFormat="1" applyFill="1" applyBorder="1" applyAlignment="1" applyProtection="1">
      <protection locked="0"/>
    </xf>
    <xf numFmtId="0" fontId="9" fillId="15" borderId="2" xfId="3" applyNumberFormat="1" applyFill="1" applyBorder="1" applyAlignment="1" applyProtection="1">
      <protection locked="0"/>
    </xf>
    <xf numFmtId="0" fontId="9" fillId="15" borderId="5" xfId="3" applyNumberFormat="1" applyFill="1" applyBorder="1" applyAlignment="1" applyProtection="1">
      <protection locked="0"/>
    </xf>
    <xf numFmtId="0" fontId="35" fillId="0" borderId="21" xfId="3" applyFont="1" applyBorder="1" applyAlignment="1" applyProtection="1">
      <alignment horizontal="center" vertical="center"/>
    </xf>
    <xf numFmtId="0" fontId="26" fillId="0" borderId="21" xfId="3" applyFont="1" applyBorder="1" applyAlignment="1" applyProtection="1">
      <alignment horizontal="center" vertical="center"/>
    </xf>
    <xf numFmtId="0" fontId="26" fillId="0" borderId="22" xfId="3" applyFont="1" applyBorder="1" applyAlignment="1" applyProtection="1">
      <alignment horizontal="center" vertical="center"/>
    </xf>
    <xf numFmtId="0" fontId="22" fillId="0" borderId="0" xfId="3" applyFont="1" applyAlignment="1" applyProtection="1">
      <alignment vertical="center"/>
    </xf>
    <xf numFmtId="0" fontId="9" fillId="0" borderId="0" xfId="3" applyAlignment="1" applyProtection="1"/>
    <xf numFmtId="0" fontId="22" fillId="0" borderId="0" xfId="3" applyFont="1" applyAlignment="1" applyProtection="1">
      <alignment horizontal="distributed" vertical="center"/>
    </xf>
    <xf numFmtId="0" fontId="9" fillId="0" borderId="0" xfId="3" applyAlignment="1" applyProtection="1">
      <alignment horizontal="distributed" vertical="center"/>
    </xf>
    <xf numFmtId="0" fontId="25" fillId="15" borderId="6" xfId="3" applyNumberFormat="1" applyFont="1" applyFill="1" applyBorder="1" applyAlignment="1" applyProtection="1">
      <alignment horizontal="center" vertical="center"/>
      <protection locked="0"/>
    </xf>
    <xf numFmtId="0" fontId="25" fillId="15" borderId="0" xfId="3" applyNumberFormat="1" applyFont="1" applyFill="1" applyBorder="1" applyAlignment="1" applyProtection="1">
      <alignment horizontal="center" vertical="center"/>
      <protection locked="0"/>
    </xf>
    <xf numFmtId="0" fontId="25" fillId="15" borderId="4" xfId="3" applyNumberFormat="1" applyFont="1" applyFill="1" applyBorder="1" applyAlignment="1" applyProtection="1">
      <alignment horizontal="center" vertical="center"/>
      <protection locked="0"/>
    </xf>
    <xf numFmtId="0" fontId="25" fillId="15" borderId="7" xfId="3" applyNumberFormat="1" applyFont="1" applyFill="1" applyBorder="1" applyAlignment="1" applyProtection="1">
      <alignment horizontal="center" vertical="center"/>
      <protection locked="0"/>
    </xf>
    <xf numFmtId="0" fontId="25" fillId="15" borderId="2" xfId="3" applyNumberFormat="1" applyFont="1" applyFill="1" applyBorder="1" applyAlignment="1" applyProtection="1">
      <alignment horizontal="center" vertical="center"/>
      <protection locked="0"/>
    </xf>
    <xf numFmtId="0" fontId="25" fillId="15" borderId="5" xfId="3" applyNumberFormat="1" applyFont="1" applyFill="1" applyBorder="1" applyAlignment="1" applyProtection="1">
      <alignment horizontal="center" vertical="center"/>
      <protection locked="0"/>
    </xf>
    <xf numFmtId="0" fontId="23" fillId="11" borderId="6" xfId="3" applyFont="1" applyFill="1" applyBorder="1" applyAlignment="1" applyProtection="1">
      <alignment horizontal="center" vertical="top"/>
    </xf>
    <xf numFmtId="0" fontId="23" fillId="11" borderId="0" xfId="3" applyFont="1" applyFill="1" applyBorder="1" applyAlignment="1" applyProtection="1">
      <alignment horizontal="center" vertical="top"/>
    </xf>
    <xf numFmtId="0" fontId="23" fillId="11" borderId="4" xfId="3" applyFont="1" applyFill="1" applyBorder="1" applyAlignment="1" applyProtection="1">
      <alignment horizontal="center" vertical="top"/>
    </xf>
    <xf numFmtId="0" fontId="23" fillId="11" borderId="7" xfId="3" applyFont="1" applyFill="1" applyBorder="1" applyAlignment="1" applyProtection="1">
      <alignment horizontal="center" vertical="top"/>
    </xf>
    <xf numFmtId="0" fontId="23" fillId="11" borderId="2" xfId="3" applyFont="1" applyFill="1" applyBorder="1" applyAlignment="1" applyProtection="1">
      <alignment horizontal="center" vertical="top"/>
    </xf>
    <xf numFmtId="0" fontId="23" fillId="11" borderId="5" xfId="3" applyFont="1" applyFill="1" applyBorder="1" applyAlignment="1" applyProtection="1">
      <alignment horizontal="center" vertical="top"/>
    </xf>
    <xf numFmtId="0" fontId="19" fillId="10" borderId="1" xfId="3" applyFont="1" applyFill="1" applyBorder="1" applyAlignment="1" applyProtection="1"/>
    <xf numFmtId="0" fontId="9" fillId="10" borderId="0" xfId="3" applyFill="1" applyBorder="1" applyAlignment="1" applyProtection="1"/>
    <xf numFmtId="0" fontId="9" fillId="10" borderId="2" xfId="3" applyFill="1" applyBorder="1" applyAlignment="1" applyProtection="1"/>
    <xf numFmtId="0" fontId="23" fillId="11" borderId="8" xfId="3" applyFont="1" applyFill="1" applyBorder="1" applyAlignment="1" applyProtection="1">
      <alignment horizontal="left"/>
    </xf>
    <xf numFmtId="0" fontId="23" fillId="11" borderId="1" xfId="3" applyFont="1" applyFill="1" applyBorder="1" applyAlignment="1" applyProtection="1">
      <alignment horizontal="left"/>
    </xf>
    <xf numFmtId="0" fontId="23" fillId="11" borderId="3" xfId="3" applyFont="1" applyFill="1" applyBorder="1" applyAlignment="1" applyProtection="1">
      <alignment horizontal="left"/>
    </xf>
    <xf numFmtId="0" fontId="23" fillId="9" borderId="8" xfId="3" applyFont="1" applyFill="1" applyBorder="1" applyAlignment="1" applyProtection="1">
      <alignment horizontal="center"/>
    </xf>
    <xf numFmtId="0" fontId="23" fillId="9" borderId="1" xfId="3" applyFont="1" applyFill="1" applyBorder="1" applyAlignment="1" applyProtection="1">
      <alignment horizontal="center"/>
    </xf>
    <xf numFmtId="0" fontId="23" fillId="9" borderId="3" xfId="3" applyFont="1" applyFill="1" applyBorder="1" applyAlignment="1" applyProtection="1">
      <alignment horizontal="center"/>
    </xf>
    <xf numFmtId="0" fontId="23" fillId="9" borderId="6" xfId="3" applyFont="1" applyFill="1" applyBorder="1" applyAlignment="1" applyProtection="1">
      <alignment horizontal="center"/>
    </xf>
    <xf numFmtId="0" fontId="23" fillId="9" borderId="0" xfId="3" applyFont="1" applyFill="1" applyBorder="1" applyAlignment="1" applyProtection="1">
      <alignment horizontal="center"/>
    </xf>
    <xf numFmtId="0" fontId="23" fillId="9" borderId="4" xfId="3" applyFont="1" applyFill="1" applyBorder="1" applyAlignment="1" applyProtection="1">
      <alignment horizontal="center"/>
    </xf>
    <xf numFmtId="0" fontId="23" fillId="11" borderId="6" xfId="3" applyFont="1" applyFill="1" applyBorder="1" applyAlignment="1" applyProtection="1">
      <alignment horizontal="center" vertical="center" wrapText="1"/>
    </xf>
    <xf numFmtId="0" fontId="23" fillId="11" borderId="0" xfId="3" applyFont="1" applyFill="1" applyBorder="1" applyAlignment="1" applyProtection="1">
      <alignment horizontal="center" vertical="center" wrapText="1"/>
    </xf>
    <xf numFmtId="0" fontId="23" fillId="11" borderId="4" xfId="3" applyFont="1" applyFill="1" applyBorder="1" applyAlignment="1" applyProtection="1">
      <alignment horizontal="center" vertical="center" wrapText="1"/>
    </xf>
    <xf numFmtId="0" fontId="22" fillId="0" borderId="0" xfId="3" applyFont="1" applyAlignment="1" applyProtection="1">
      <alignment horizontal="left" vertical="center"/>
    </xf>
    <xf numFmtId="0" fontId="9" fillId="0" borderId="0" xfId="3" applyAlignment="1" applyProtection="1">
      <alignment horizontal="left" vertical="center"/>
    </xf>
    <xf numFmtId="0" fontId="22" fillId="0" borderId="0" xfId="3" applyFont="1" applyFill="1" applyBorder="1" applyAlignment="1" applyProtection="1">
      <alignment vertical="center"/>
    </xf>
    <xf numFmtId="0" fontId="39" fillId="0" borderId="0" xfId="3" applyFont="1" applyAlignment="1" applyProtection="1">
      <alignment horizontal="center" vertical="center"/>
    </xf>
    <xf numFmtId="0" fontId="24" fillId="0" borderId="8" xfId="3" applyNumberFormat="1" applyFont="1" applyFill="1" applyBorder="1" applyAlignment="1" applyProtection="1">
      <alignment horizontal="center" vertical="center"/>
    </xf>
    <xf numFmtId="0" fontId="24" fillId="0" borderId="1" xfId="3" applyNumberFormat="1" applyFont="1" applyFill="1" applyBorder="1" applyAlignment="1" applyProtection="1">
      <alignment horizontal="center" vertical="center"/>
    </xf>
    <xf numFmtId="0" fontId="24" fillId="0" borderId="3" xfId="3" applyNumberFormat="1" applyFont="1" applyFill="1" applyBorder="1" applyAlignment="1" applyProtection="1">
      <alignment horizontal="center" vertical="center"/>
    </xf>
    <xf numFmtId="0" fontId="24" fillId="0" borderId="6" xfId="3" applyNumberFormat="1" applyFont="1" applyFill="1" applyBorder="1" applyAlignment="1" applyProtection="1">
      <alignment horizontal="center" vertical="center"/>
    </xf>
    <xf numFmtId="0" fontId="24" fillId="0" borderId="0" xfId="3" applyNumberFormat="1" applyFont="1" applyFill="1" applyBorder="1" applyAlignment="1" applyProtection="1">
      <alignment horizontal="center" vertical="center"/>
    </xf>
    <xf numFmtId="0" fontId="24" fillId="0" borderId="4" xfId="3" applyNumberFormat="1" applyFont="1" applyFill="1" applyBorder="1" applyAlignment="1" applyProtection="1">
      <alignment horizontal="center" vertical="center"/>
    </xf>
    <xf numFmtId="0" fontId="24" fillId="0" borderId="7" xfId="3" applyNumberFormat="1" applyFont="1" applyFill="1" applyBorder="1" applyAlignment="1" applyProtection="1">
      <alignment horizontal="center" vertical="center"/>
    </xf>
    <xf numFmtId="0" fontId="24" fillId="0" borderId="2" xfId="3" applyNumberFormat="1" applyFont="1" applyFill="1" applyBorder="1" applyAlignment="1" applyProtection="1">
      <alignment horizontal="center" vertical="center"/>
    </xf>
    <xf numFmtId="0" fontId="24" fillId="0" borderId="5" xfId="3" applyNumberFormat="1" applyFont="1" applyFill="1" applyBorder="1" applyAlignment="1" applyProtection="1">
      <alignment horizontal="center" vertical="center"/>
    </xf>
    <xf numFmtId="0" fontId="26" fillId="0" borderId="6" xfId="3" applyNumberFormat="1" applyFont="1" applyBorder="1" applyAlignment="1" applyProtection="1">
      <alignment horizontal="left" vertical="center"/>
    </xf>
    <xf numFmtId="0" fontId="26" fillId="0" borderId="0" xfId="3" applyNumberFormat="1" applyFont="1" applyBorder="1" applyAlignment="1" applyProtection="1">
      <alignment horizontal="left" vertical="center"/>
    </xf>
    <xf numFmtId="0" fontId="26" fillId="0" borderId="4" xfId="3" applyNumberFormat="1" applyFont="1" applyBorder="1" applyAlignment="1" applyProtection="1">
      <alignment horizontal="left" vertical="center"/>
    </xf>
    <xf numFmtId="0" fontId="22" fillId="0" borderId="0" xfId="3" applyNumberFormat="1" applyFont="1" applyBorder="1" applyAlignment="1" applyProtection="1">
      <alignment horizontal="center" vertical="center"/>
    </xf>
    <xf numFmtId="0" fontId="22" fillId="0" borderId="2" xfId="3" applyNumberFormat="1" applyFont="1" applyBorder="1" applyAlignment="1" applyProtection="1">
      <alignment horizontal="center" vertical="center"/>
    </xf>
    <xf numFmtId="0" fontId="26" fillId="0" borderId="6" xfId="3" applyFont="1" applyFill="1" applyBorder="1" applyAlignment="1" applyProtection="1">
      <alignment horizontal="center" vertical="center"/>
      <protection locked="0"/>
    </xf>
    <xf numFmtId="0" fontId="26" fillId="0" borderId="0" xfId="3" applyFont="1" applyFill="1" applyBorder="1" applyAlignment="1" applyProtection="1">
      <alignment horizontal="center" vertical="center"/>
      <protection locked="0"/>
    </xf>
    <xf numFmtId="0" fontId="26" fillId="0" borderId="4" xfId="3" applyFont="1" applyFill="1" applyBorder="1" applyAlignment="1" applyProtection="1">
      <alignment horizontal="center" vertical="center"/>
      <protection locked="0"/>
    </xf>
    <xf numFmtId="0" fontId="26" fillId="0" borderId="7" xfId="3" applyFont="1" applyFill="1" applyBorder="1" applyAlignment="1" applyProtection="1">
      <alignment horizontal="center" vertical="center"/>
      <protection locked="0"/>
    </xf>
    <xf numFmtId="0" fontId="26" fillId="0" borderId="2" xfId="3" applyFont="1" applyFill="1" applyBorder="1" applyAlignment="1" applyProtection="1">
      <alignment horizontal="center" vertical="center"/>
      <protection locked="0"/>
    </xf>
    <xf numFmtId="0" fontId="26" fillId="0" borderId="5" xfId="3" applyFont="1" applyFill="1" applyBorder="1" applyAlignment="1" applyProtection="1">
      <alignment horizontal="center" vertical="center"/>
      <protection locked="0"/>
    </xf>
    <xf numFmtId="0" fontId="47" fillId="0" borderId="0" xfId="3" applyFont="1"/>
    <xf numFmtId="0" fontId="48" fillId="0" borderId="0" xfId="3" applyFont="1"/>
    <xf numFmtId="0" fontId="52" fillId="0" borderId="0" xfId="3" applyFont="1" applyAlignment="1">
      <alignment horizontal="left" vertical="center"/>
    </xf>
  </cellXfs>
  <cellStyles count="6">
    <cellStyle name="桁区切り" xfId="2" builtinId="6"/>
    <cellStyle name="桁区切り 2" xfId="4" xr:uid="{00000000-0005-0000-0000-000001000000}"/>
    <cellStyle name="桁区切り 3" xfId="5" xr:uid="{00000000-0005-0000-0000-000002000000}"/>
    <cellStyle name="標準" xfId="0" builtinId="0"/>
    <cellStyle name="標準 2" xfId="1" xr:uid="{00000000-0005-0000-0000-000004000000}"/>
    <cellStyle name="標準 3" xfId="3" xr:uid="{00000000-0005-0000-0000-000005000000}"/>
  </cellStyles>
  <dxfs count="12">
    <dxf>
      <numFmt numFmtId="0" formatCode="General"/>
      <fill>
        <patternFill patternType="none">
          <bgColor auto="1"/>
        </patternFill>
      </fill>
    </dxf>
    <dxf>
      <numFmt numFmtId="0" formatCode="General"/>
      <fill>
        <patternFill>
          <bgColor theme="0"/>
        </patternFill>
      </fill>
    </dxf>
    <dxf>
      <numFmt numFmtId="0" formatCode="General"/>
      <fill>
        <patternFill patternType="none">
          <bgColor auto="1"/>
        </patternFill>
      </fill>
    </dxf>
    <dxf>
      <numFmt numFmtId="0" formatCode="General"/>
      <fill>
        <patternFill>
          <bgColor theme="0"/>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bgColor theme="6" tint="0.39994506668294322"/>
        </patternFill>
      </fill>
    </dxf>
    <dxf>
      <numFmt numFmtId="0" formatCode="General"/>
      <fill>
        <patternFill>
          <bgColor theme="0"/>
        </patternFill>
      </fill>
    </dxf>
    <dxf>
      <numFmt numFmtId="0" formatCode="General"/>
      <fill>
        <patternFill>
          <bgColor theme="0"/>
        </patternFill>
      </fill>
    </dxf>
    <dxf>
      <numFmt numFmtId="30" formatCode="@"/>
      <fill>
        <patternFill>
          <bgColor theme="0"/>
        </patternFill>
      </fill>
    </dxf>
    <dxf>
      <fill>
        <patternFill>
          <bgColor theme="0"/>
        </patternFill>
      </fill>
    </dxf>
    <dxf>
      <numFmt numFmtId="178" formatCode="[$-411]ggge&quot;年&quot;m&quot;月&quot;d&quot;日&quo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65</xdr:col>
      <xdr:colOff>52551</xdr:colOff>
      <xdr:row>13</xdr:row>
      <xdr:rowOff>32843</xdr:rowOff>
    </xdr:from>
    <xdr:to>
      <xdr:col>82</xdr:col>
      <xdr:colOff>98534</xdr:colOff>
      <xdr:row>33</xdr:row>
      <xdr:rowOff>38099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19556</xdr:colOff>
      <xdr:row>11</xdr:row>
      <xdr:rowOff>7197</xdr:rowOff>
    </xdr:from>
    <xdr:to>
      <xdr:col>5</xdr:col>
      <xdr:colOff>82299</xdr:colOff>
      <xdr:row>40</xdr:row>
      <xdr:rowOff>9689</xdr:rowOff>
    </xdr:to>
    <xdr:sp macro="" textlink="">
      <xdr:nvSpPr>
        <xdr:cNvPr id="3" name="片側の 2 つの角を丸めた四角形 2">
          <a:extLst>
            <a:ext uri="{FF2B5EF4-FFF2-40B4-BE49-F238E27FC236}">
              <a16:creationId xmlns:a16="http://schemas.microsoft.com/office/drawing/2014/main" id="{00000000-0008-0000-0300-000003000000}"/>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2</xdr:col>
      <xdr:colOff>16328</xdr:colOff>
      <xdr:row>41</xdr:row>
      <xdr:rowOff>1802</xdr:rowOff>
    </xdr:from>
    <xdr:to>
      <xdr:col>5</xdr:col>
      <xdr:colOff>79071</xdr:colOff>
      <xdr:row>48</xdr:row>
      <xdr:rowOff>0</xdr:rowOff>
    </xdr:to>
    <xdr:sp macro="" textlink="">
      <xdr:nvSpPr>
        <xdr:cNvPr id="4" name="片側の 2 つの角を丸めた四角形 3">
          <a:extLst>
            <a:ext uri="{FF2B5EF4-FFF2-40B4-BE49-F238E27FC236}">
              <a16:creationId xmlns:a16="http://schemas.microsoft.com/office/drawing/2014/main" id="{00000000-0008-0000-0300-000004000000}"/>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2</xdr:col>
      <xdr:colOff>21090</xdr:colOff>
      <xdr:row>49</xdr:row>
      <xdr:rowOff>6023</xdr:rowOff>
    </xdr:from>
    <xdr:to>
      <xdr:col>5</xdr:col>
      <xdr:colOff>83833</xdr:colOff>
      <xdr:row>53</xdr:row>
      <xdr:rowOff>7823</xdr:rowOff>
    </xdr:to>
    <xdr:sp macro="" textlink="">
      <xdr:nvSpPr>
        <xdr:cNvPr id="5" name="片側の 2 つの角を丸めた四角形 4">
          <a:extLst>
            <a:ext uri="{FF2B5EF4-FFF2-40B4-BE49-F238E27FC236}">
              <a16:creationId xmlns:a16="http://schemas.microsoft.com/office/drawing/2014/main" id="{00000000-0008-0000-0300-000005000000}"/>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2</xdr:col>
      <xdr:colOff>13947</xdr:colOff>
      <xdr:row>54</xdr:row>
      <xdr:rowOff>1861</xdr:rowOff>
    </xdr:from>
    <xdr:to>
      <xdr:col>6</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id="{00000000-0008-0000-0300-000006000000}"/>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2</xdr:col>
      <xdr:colOff>21090</xdr:colOff>
      <xdr:row>65</xdr:row>
      <xdr:rowOff>6623</xdr:rowOff>
    </xdr:from>
    <xdr:to>
      <xdr:col>5</xdr:col>
      <xdr:colOff>83833</xdr:colOff>
      <xdr:row>75</xdr:row>
      <xdr:rowOff>7823</xdr:rowOff>
    </xdr:to>
    <xdr:sp macro="" textlink="">
      <xdr:nvSpPr>
        <xdr:cNvPr id="7" name="片側の 2 つの角を丸めた四角形 6">
          <a:extLst>
            <a:ext uri="{FF2B5EF4-FFF2-40B4-BE49-F238E27FC236}">
              <a16:creationId xmlns:a16="http://schemas.microsoft.com/office/drawing/2014/main" id="{00000000-0008-0000-0300-000007000000}"/>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2</xdr:col>
      <xdr:colOff>18709</xdr:colOff>
      <xdr:row>76</xdr:row>
      <xdr:rowOff>6623</xdr:rowOff>
    </xdr:from>
    <xdr:to>
      <xdr:col>5</xdr:col>
      <xdr:colOff>81452</xdr:colOff>
      <xdr:row>86</xdr:row>
      <xdr:rowOff>7823</xdr:rowOff>
    </xdr:to>
    <xdr:sp macro="" textlink="">
      <xdr:nvSpPr>
        <xdr:cNvPr id="8" name="片側の 2 つの角を丸めた四角形 7">
          <a:extLst>
            <a:ext uri="{FF2B5EF4-FFF2-40B4-BE49-F238E27FC236}">
              <a16:creationId xmlns:a16="http://schemas.microsoft.com/office/drawing/2014/main" id="{00000000-0008-0000-0300-000008000000}"/>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2</xdr:col>
      <xdr:colOff>18709</xdr:colOff>
      <xdr:row>87</xdr:row>
      <xdr:rowOff>6623</xdr:rowOff>
    </xdr:from>
    <xdr:to>
      <xdr:col>5</xdr:col>
      <xdr:colOff>81452</xdr:colOff>
      <xdr:row>97</xdr:row>
      <xdr:rowOff>7823</xdr:rowOff>
    </xdr:to>
    <xdr:sp macro="" textlink="">
      <xdr:nvSpPr>
        <xdr:cNvPr id="9" name="片側の 2 つの角を丸めた四角形 8">
          <a:extLst>
            <a:ext uri="{FF2B5EF4-FFF2-40B4-BE49-F238E27FC236}">
              <a16:creationId xmlns:a16="http://schemas.microsoft.com/office/drawing/2014/main" id="{00000000-0008-0000-0300-000009000000}"/>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2</xdr:col>
      <xdr:colOff>21090</xdr:colOff>
      <xdr:row>98</xdr:row>
      <xdr:rowOff>6623</xdr:rowOff>
    </xdr:from>
    <xdr:to>
      <xdr:col>5</xdr:col>
      <xdr:colOff>83833</xdr:colOff>
      <xdr:row>108</xdr:row>
      <xdr:rowOff>7823</xdr:rowOff>
    </xdr:to>
    <xdr:sp macro="" textlink="">
      <xdr:nvSpPr>
        <xdr:cNvPr id="10" name="片側の 2 つの角を丸めた四角形 9">
          <a:extLst>
            <a:ext uri="{FF2B5EF4-FFF2-40B4-BE49-F238E27FC236}">
              <a16:creationId xmlns:a16="http://schemas.microsoft.com/office/drawing/2014/main" id="{00000000-0008-0000-0300-00000A000000}"/>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2</xdr:col>
      <xdr:colOff>21090</xdr:colOff>
      <xdr:row>109</xdr:row>
      <xdr:rowOff>6623</xdr:rowOff>
    </xdr:from>
    <xdr:to>
      <xdr:col>5</xdr:col>
      <xdr:colOff>83833</xdr:colOff>
      <xdr:row>119</xdr:row>
      <xdr:rowOff>7823</xdr:rowOff>
    </xdr:to>
    <xdr:sp macro="" textlink="">
      <xdr:nvSpPr>
        <xdr:cNvPr id="11" name="片側の 2 つの角を丸めた四角形 10">
          <a:extLst>
            <a:ext uri="{FF2B5EF4-FFF2-40B4-BE49-F238E27FC236}">
              <a16:creationId xmlns:a16="http://schemas.microsoft.com/office/drawing/2014/main" id="{00000000-0008-0000-0300-00000B000000}"/>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2</xdr:col>
      <xdr:colOff>16328</xdr:colOff>
      <xdr:row>120</xdr:row>
      <xdr:rowOff>4242</xdr:rowOff>
    </xdr:from>
    <xdr:to>
      <xdr:col>5</xdr:col>
      <xdr:colOff>79071</xdr:colOff>
      <xdr:row>130</xdr:row>
      <xdr:rowOff>5442</xdr:rowOff>
    </xdr:to>
    <xdr:sp macro="" textlink="">
      <xdr:nvSpPr>
        <xdr:cNvPr id="12" name="片側の 2 つの角を丸めた四角形 11">
          <a:extLst>
            <a:ext uri="{FF2B5EF4-FFF2-40B4-BE49-F238E27FC236}">
              <a16:creationId xmlns:a16="http://schemas.microsoft.com/office/drawing/2014/main" id="{00000000-0008-0000-0300-00000C000000}"/>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2</xdr:col>
      <xdr:colOff>18709</xdr:colOff>
      <xdr:row>131</xdr:row>
      <xdr:rowOff>4242</xdr:rowOff>
    </xdr:from>
    <xdr:to>
      <xdr:col>5</xdr:col>
      <xdr:colOff>81452</xdr:colOff>
      <xdr:row>141</xdr:row>
      <xdr:rowOff>5442</xdr:rowOff>
    </xdr:to>
    <xdr:sp macro="" textlink="">
      <xdr:nvSpPr>
        <xdr:cNvPr id="13" name="片側の 2 つの角を丸めた四角形 12">
          <a:extLst>
            <a:ext uri="{FF2B5EF4-FFF2-40B4-BE49-F238E27FC236}">
              <a16:creationId xmlns:a16="http://schemas.microsoft.com/office/drawing/2014/main" id="{00000000-0008-0000-0300-00000D000000}"/>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2</xdr:col>
      <xdr:colOff>18709</xdr:colOff>
      <xdr:row>142</xdr:row>
      <xdr:rowOff>1861</xdr:rowOff>
    </xdr:from>
    <xdr:to>
      <xdr:col>5</xdr:col>
      <xdr:colOff>81452</xdr:colOff>
      <xdr:row>152</xdr:row>
      <xdr:rowOff>3061</xdr:rowOff>
    </xdr:to>
    <xdr:sp macro="" textlink="">
      <xdr:nvSpPr>
        <xdr:cNvPr id="14" name="片側の 2 つの角を丸めた四角形 13">
          <a:extLst>
            <a:ext uri="{FF2B5EF4-FFF2-40B4-BE49-F238E27FC236}">
              <a16:creationId xmlns:a16="http://schemas.microsoft.com/office/drawing/2014/main" id="{00000000-0008-0000-0300-00000E000000}"/>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2</xdr:col>
      <xdr:colOff>16328</xdr:colOff>
      <xdr:row>153</xdr:row>
      <xdr:rowOff>4242</xdr:rowOff>
    </xdr:from>
    <xdr:to>
      <xdr:col>6</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id="{00000000-0008-0000-0300-00000F000000}"/>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16751</xdr:colOff>
      <xdr:row>50</xdr:row>
      <xdr:rowOff>7226</xdr:rowOff>
    </xdr:from>
    <xdr:to>
      <xdr:col>82</xdr:col>
      <xdr:colOff>65942</xdr:colOff>
      <xdr:row>54</xdr:row>
      <xdr:rowOff>58616</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5768386" y="4161591"/>
          <a:ext cx="3741960" cy="34446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↓以下「入力シート」に入力すると正しく表示されます。</a:t>
          </a:r>
        </a:p>
      </xdr:txBody>
    </xdr:sp>
    <xdr:clientData/>
  </xdr:twoCellAnchor>
  <xdr:twoCellAnchor>
    <xdr:from>
      <xdr:col>44</xdr:col>
      <xdr:colOff>46235</xdr:colOff>
      <xdr:row>48</xdr:row>
      <xdr:rowOff>30066</xdr:rowOff>
    </xdr:from>
    <xdr:to>
      <xdr:col>46</xdr:col>
      <xdr:colOff>9599</xdr:colOff>
      <xdr:row>50</xdr:row>
      <xdr:rowOff>59374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5</xdr:col>
      <xdr:colOff>7779</xdr:colOff>
      <xdr:row>53</xdr:row>
      <xdr:rowOff>45983</xdr:rowOff>
    </xdr:from>
    <xdr:to>
      <xdr:col>7</xdr:col>
      <xdr:colOff>14348</xdr:colOff>
      <xdr:row>55</xdr:row>
      <xdr:rowOff>65690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53</xdr:row>
      <xdr:rowOff>32501</xdr:rowOff>
    </xdr:from>
    <xdr:to>
      <xdr:col>24</xdr:col>
      <xdr:colOff>20918</xdr:colOff>
      <xdr:row>55</xdr:row>
      <xdr:rowOff>52208</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53</xdr:row>
      <xdr:rowOff>35957</xdr:rowOff>
    </xdr:from>
    <xdr:to>
      <xdr:col>47</xdr:col>
      <xdr:colOff>25586</xdr:colOff>
      <xdr:row>55</xdr:row>
      <xdr:rowOff>55664</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58</xdr:col>
      <xdr:colOff>29914</xdr:colOff>
      <xdr:row>53</xdr:row>
      <xdr:rowOff>32848</xdr:rowOff>
    </xdr:from>
    <xdr:to>
      <xdr:col>60</xdr:col>
      <xdr:colOff>23345</xdr:colOff>
      <xdr:row>55</xdr:row>
      <xdr:rowOff>73272</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kumimoji="1" lang="ja-JP" altLang="en-US" sz="600"/>
        </a:p>
      </xdr:txBody>
    </xdr:sp>
    <xdr:clientData/>
  </xdr:twoCellAnchor>
  <xdr:twoCellAnchor>
    <xdr:from>
      <xdr:col>5</xdr:col>
      <xdr:colOff>7779</xdr:colOff>
      <xdr:row>64</xdr:row>
      <xdr:rowOff>45983</xdr:rowOff>
    </xdr:from>
    <xdr:to>
      <xdr:col>7</xdr:col>
      <xdr:colOff>14348</xdr:colOff>
      <xdr:row>66</xdr:row>
      <xdr:rowOff>65690</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64</xdr:row>
      <xdr:rowOff>32501</xdr:rowOff>
    </xdr:from>
    <xdr:to>
      <xdr:col>24</xdr:col>
      <xdr:colOff>20918</xdr:colOff>
      <xdr:row>66</xdr:row>
      <xdr:rowOff>52208</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64</xdr:row>
      <xdr:rowOff>35957</xdr:rowOff>
    </xdr:from>
    <xdr:to>
      <xdr:col>47</xdr:col>
      <xdr:colOff>25586</xdr:colOff>
      <xdr:row>66</xdr:row>
      <xdr:rowOff>55664</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58</xdr:col>
      <xdr:colOff>32845</xdr:colOff>
      <xdr:row>64</xdr:row>
      <xdr:rowOff>32845</xdr:rowOff>
    </xdr:from>
    <xdr:to>
      <xdr:col>60</xdr:col>
      <xdr:colOff>26276</xdr:colOff>
      <xdr:row>66</xdr:row>
      <xdr:rowOff>52552</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5</xdr:col>
      <xdr:colOff>7779</xdr:colOff>
      <xdr:row>75</xdr:row>
      <xdr:rowOff>45983</xdr:rowOff>
    </xdr:from>
    <xdr:to>
      <xdr:col>7</xdr:col>
      <xdr:colOff>14348</xdr:colOff>
      <xdr:row>77</xdr:row>
      <xdr:rowOff>65690</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75</xdr:row>
      <xdr:rowOff>32501</xdr:rowOff>
    </xdr:from>
    <xdr:to>
      <xdr:col>24</xdr:col>
      <xdr:colOff>20918</xdr:colOff>
      <xdr:row>77</xdr:row>
      <xdr:rowOff>52208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75</xdr:row>
      <xdr:rowOff>35957</xdr:rowOff>
    </xdr:from>
    <xdr:to>
      <xdr:col>47</xdr:col>
      <xdr:colOff>25586</xdr:colOff>
      <xdr:row>77</xdr:row>
      <xdr:rowOff>55664</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58</xdr:col>
      <xdr:colOff>32845</xdr:colOff>
      <xdr:row>75</xdr:row>
      <xdr:rowOff>32845</xdr:rowOff>
    </xdr:from>
    <xdr:to>
      <xdr:col>60</xdr:col>
      <xdr:colOff>26276</xdr:colOff>
      <xdr:row>77</xdr:row>
      <xdr:rowOff>52552</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5</xdr:col>
      <xdr:colOff>7779</xdr:colOff>
      <xdr:row>86</xdr:row>
      <xdr:rowOff>45983</xdr:rowOff>
    </xdr:from>
    <xdr:to>
      <xdr:col>7</xdr:col>
      <xdr:colOff>14348</xdr:colOff>
      <xdr:row>88</xdr:row>
      <xdr:rowOff>65690</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86</xdr:row>
      <xdr:rowOff>32501</xdr:rowOff>
    </xdr:from>
    <xdr:to>
      <xdr:col>24</xdr:col>
      <xdr:colOff>20918</xdr:colOff>
      <xdr:row>88</xdr:row>
      <xdr:rowOff>52208</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86</xdr:row>
      <xdr:rowOff>35957</xdr:rowOff>
    </xdr:from>
    <xdr:to>
      <xdr:col>47</xdr:col>
      <xdr:colOff>25586</xdr:colOff>
      <xdr:row>88</xdr:row>
      <xdr:rowOff>55664</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58</xdr:col>
      <xdr:colOff>32845</xdr:colOff>
      <xdr:row>86</xdr:row>
      <xdr:rowOff>32845</xdr:rowOff>
    </xdr:from>
    <xdr:to>
      <xdr:col>60</xdr:col>
      <xdr:colOff>26276</xdr:colOff>
      <xdr:row>88</xdr:row>
      <xdr:rowOff>52552</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58</xdr:col>
      <xdr:colOff>32845</xdr:colOff>
      <xdr:row>152</xdr:row>
      <xdr:rowOff>32845</xdr:rowOff>
    </xdr:from>
    <xdr:to>
      <xdr:col>60</xdr:col>
      <xdr:colOff>26276</xdr:colOff>
      <xdr:row>154</xdr:row>
      <xdr:rowOff>52552</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5</xdr:col>
      <xdr:colOff>7779</xdr:colOff>
      <xdr:row>64</xdr:row>
      <xdr:rowOff>45983</xdr:rowOff>
    </xdr:from>
    <xdr:to>
      <xdr:col>7</xdr:col>
      <xdr:colOff>14348</xdr:colOff>
      <xdr:row>66</xdr:row>
      <xdr:rowOff>65690</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64</xdr:row>
      <xdr:rowOff>32501</xdr:rowOff>
    </xdr:from>
    <xdr:to>
      <xdr:col>24</xdr:col>
      <xdr:colOff>20918</xdr:colOff>
      <xdr:row>66</xdr:row>
      <xdr:rowOff>52208</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64</xdr:row>
      <xdr:rowOff>35957</xdr:rowOff>
    </xdr:from>
    <xdr:to>
      <xdr:col>47</xdr:col>
      <xdr:colOff>25586</xdr:colOff>
      <xdr:row>66</xdr:row>
      <xdr:rowOff>55664</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75</xdr:row>
      <xdr:rowOff>45983</xdr:rowOff>
    </xdr:from>
    <xdr:to>
      <xdr:col>7</xdr:col>
      <xdr:colOff>14348</xdr:colOff>
      <xdr:row>77</xdr:row>
      <xdr:rowOff>65690</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75</xdr:row>
      <xdr:rowOff>32501</xdr:rowOff>
    </xdr:from>
    <xdr:to>
      <xdr:col>24</xdr:col>
      <xdr:colOff>20918</xdr:colOff>
      <xdr:row>77</xdr:row>
      <xdr:rowOff>52208</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75</xdr:row>
      <xdr:rowOff>35957</xdr:rowOff>
    </xdr:from>
    <xdr:to>
      <xdr:col>47</xdr:col>
      <xdr:colOff>25586</xdr:colOff>
      <xdr:row>77</xdr:row>
      <xdr:rowOff>55664</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86</xdr:row>
      <xdr:rowOff>45983</xdr:rowOff>
    </xdr:from>
    <xdr:to>
      <xdr:col>7</xdr:col>
      <xdr:colOff>14348</xdr:colOff>
      <xdr:row>88</xdr:row>
      <xdr:rowOff>65690</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86</xdr:row>
      <xdr:rowOff>32501</xdr:rowOff>
    </xdr:from>
    <xdr:to>
      <xdr:col>24</xdr:col>
      <xdr:colOff>20918</xdr:colOff>
      <xdr:row>88</xdr:row>
      <xdr:rowOff>52208</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86</xdr:row>
      <xdr:rowOff>35957</xdr:rowOff>
    </xdr:from>
    <xdr:to>
      <xdr:col>47</xdr:col>
      <xdr:colOff>25586</xdr:colOff>
      <xdr:row>88</xdr:row>
      <xdr:rowOff>55664</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86</xdr:row>
      <xdr:rowOff>45983</xdr:rowOff>
    </xdr:from>
    <xdr:to>
      <xdr:col>7</xdr:col>
      <xdr:colOff>14348</xdr:colOff>
      <xdr:row>88</xdr:row>
      <xdr:rowOff>65690</xdr:rowOff>
    </xdr:to>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418087" y="5985920"/>
          <a:ext cx="211723" cy="13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86</xdr:row>
      <xdr:rowOff>32501</xdr:rowOff>
    </xdr:from>
    <xdr:to>
      <xdr:col>24</xdr:col>
      <xdr:colOff>20918</xdr:colOff>
      <xdr:row>88</xdr:row>
      <xdr:rowOff>52208</xdr:rowOff>
    </xdr:to>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2414548" y="5981963"/>
          <a:ext cx="214755" cy="12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86</xdr:row>
      <xdr:rowOff>35957</xdr:rowOff>
    </xdr:from>
    <xdr:to>
      <xdr:col>47</xdr:col>
      <xdr:colOff>25586</xdr:colOff>
      <xdr:row>88</xdr:row>
      <xdr:rowOff>55664</xdr:rowOff>
    </xdr:to>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108954" y="5985419"/>
          <a:ext cx="206670" cy="12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86</xdr:row>
      <xdr:rowOff>45983</xdr:rowOff>
    </xdr:from>
    <xdr:to>
      <xdr:col>7</xdr:col>
      <xdr:colOff>14348</xdr:colOff>
      <xdr:row>88</xdr:row>
      <xdr:rowOff>65690</xdr:rowOff>
    </xdr:to>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418087" y="5985920"/>
          <a:ext cx="211723" cy="13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86</xdr:row>
      <xdr:rowOff>32501</xdr:rowOff>
    </xdr:from>
    <xdr:to>
      <xdr:col>24</xdr:col>
      <xdr:colOff>20918</xdr:colOff>
      <xdr:row>88</xdr:row>
      <xdr:rowOff>52208</xdr:rowOff>
    </xdr:to>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2414548" y="5981963"/>
          <a:ext cx="214755" cy="12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86</xdr:row>
      <xdr:rowOff>35957</xdr:rowOff>
    </xdr:from>
    <xdr:to>
      <xdr:col>47</xdr:col>
      <xdr:colOff>25586</xdr:colOff>
      <xdr:row>88</xdr:row>
      <xdr:rowOff>55664</xdr:rowOff>
    </xdr:to>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108954" y="5985419"/>
          <a:ext cx="206670" cy="12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86</xdr:row>
      <xdr:rowOff>45983</xdr:rowOff>
    </xdr:from>
    <xdr:to>
      <xdr:col>7</xdr:col>
      <xdr:colOff>14348</xdr:colOff>
      <xdr:row>88</xdr:row>
      <xdr:rowOff>65690</xdr:rowOff>
    </xdr:to>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418087" y="5985920"/>
          <a:ext cx="211723" cy="13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86</xdr:row>
      <xdr:rowOff>32501</xdr:rowOff>
    </xdr:from>
    <xdr:to>
      <xdr:col>24</xdr:col>
      <xdr:colOff>20918</xdr:colOff>
      <xdr:row>88</xdr:row>
      <xdr:rowOff>52208</xdr:rowOff>
    </xdr:to>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2414548" y="5981963"/>
          <a:ext cx="214755" cy="12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86</xdr:row>
      <xdr:rowOff>35957</xdr:rowOff>
    </xdr:from>
    <xdr:to>
      <xdr:col>47</xdr:col>
      <xdr:colOff>25586</xdr:colOff>
      <xdr:row>88</xdr:row>
      <xdr:rowOff>55664</xdr:rowOff>
    </xdr:to>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5108954" y="5985419"/>
          <a:ext cx="206670" cy="12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86</xdr:row>
      <xdr:rowOff>45983</xdr:rowOff>
    </xdr:from>
    <xdr:to>
      <xdr:col>7</xdr:col>
      <xdr:colOff>14348</xdr:colOff>
      <xdr:row>88</xdr:row>
      <xdr:rowOff>65690</xdr:rowOff>
    </xdr:to>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418087" y="5985920"/>
          <a:ext cx="211723" cy="13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86</xdr:row>
      <xdr:rowOff>32501</xdr:rowOff>
    </xdr:from>
    <xdr:to>
      <xdr:col>24</xdr:col>
      <xdr:colOff>20918</xdr:colOff>
      <xdr:row>88</xdr:row>
      <xdr:rowOff>52208</xdr:rowOff>
    </xdr:to>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2414548" y="5981963"/>
          <a:ext cx="214755" cy="12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86</xdr:row>
      <xdr:rowOff>35957</xdr:rowOff>
    </xdr:from>
    <xdr:to>
      <xdr:col>47</xdr:col>
      <xdr:colOff>25586</xdr:colOff>
      <xdr:row>88</xdr:row>
      <xdr:rowOff>55664</xdr:rowOff>
    </xdr:to>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5108954" y="5985419"/>
          <a:ext cx="206670" cy="12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97</xdr:row>
      <xdr:rowOff>45983</xdr:rowOff>
    </xdr:from>
    <xdr:to>
      <xdr:col>7</xdr:col>
      <xdr:colOff>14348</xdr:colOff>
      <xdr:row>99</xdr:row>
      <xdr:rowOff>65690</xdr:rowOff>
    </xdr:to>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418087" y="6755246"/>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97</xdr:row>
      <xdr:rowOff>32501</xdr:rowOff>
    </xdr:from>
    <xdr:to>
      <xdr:col>24</xdr:col>
      <xdr:colOff>20918</xdr:colOff>
      <xdr:row>99</xdr:row>
      <xdr:rowOff>52208</xdr:rowOff>
    </xdr:to>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2414548" y="6751289"/>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97</xdr:row>
      <xdr:rowOff>35957</xdr:rowOff>
    </xdr:from>
    <xdr:to>
      <xdr:col>47</xdr:col>
      <xdr:colOff>25586</xdr:colOff>
      <xdr:row>99</xdr:row>
      <xdr:rowOff>55664</xdr:rowOff>
    </xdr:to>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5108954" y="6754745"/>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108</xdr:row>
      <xdr:rowOff>45983</xdr:rowOff>
    </xdr:from>
    <xdr:to>
      <xdr:col>7</xdr:col>
      <xdr:colOff>14348</xdr:colOff>
      <xdr:row>110</xdr:row>
      <xdr:rowOff>65690</xdr:rowOff>
    </xdr:to>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418087" y="7524573"/>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108</xdr:row>
      <xdr:rowOff>32501</xdr:rowOff>
    </xdr:from>
    <xdr:to>
      <xdr:col>24</xdr:col>
      <xdr:colOff>20918</xdr:colOff>
      <xdr:row>110</xdr:row>
      <xdr:rowOff>52208</xdr:rowOff>
    </xdr:to>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2414548" y="7520616"/>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108</xdr:row>
      <xdr:rowOff>35957</xdr:rowOff>
    </xdr:from>
    <xdr:to>
      <xdr:col>47</xdr:col>
      <xdr:colOff>25586</xdr:colOff>
      <xdr:row>110</xdr:row>
      <xdr:rowOff>55664</xdr:rowOff>
    </xdr:to>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5108954" y="7524072"/>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119</xdr:row>
      <xdr:rowOff>45983</xdr:rowOff>
    </xdr:from>
    <xdr:to>
      <xdr:col>7</xdr:col>
      <xdr:colOff>14348</xdr:colOff>
      <xdr:row>121</xdr:row>
      <xdr:rowOff>65690</xdr:rowOff>
    </xdr:to>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418087" y="8293900"/>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119</xdr:row>
      <xdr:rowOff>32501</xdr:rowOff>
    </xdr:from>
    <xdr:to>
      <xdr:col>24</xdr:col>
      <xdr:colOff>20918</xdr:colOff>
      <xdr:row>121</xdr:row>
      <xdr:rowOff>52208</xdr:rowOff>
    </xdr:to>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2414548" y="8289943"/>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119</xdr:row>
      <xdr:rowOff>35957</xdr:rowOff>
    </xdr:from>
    <xdr:to>
      <xdr:col>47</xdr:col>
      <xdr:colOff>25586</xdr:colOff>
      <xdr:row>121</xdr:row>
      <xdr:rowOff>55664</xdr:rowOff>
    </xdr:to>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5108954" y="8293399"/>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581" name="テキスト ボックス 580">
          <a:extLst>
            <a:ext uri="{FF2B5EF4-FFF2-40B4-BE49-F238E27FC236}">
              <a16:creationId xmlns:a16="http://schemas.microsoft.com/office/drawing/2014/main" id="{00000000-0008-0000-0300-000045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582" name="テキスト ボックス 581">
          <a:extLst>
            <a:ext uri="{FF2B5EF4-FFF2-40B4-BE49-F238E27FC236}">
              <a16:creationId xmlns:a16="http://schemas.microsoft.com/office/drawing/2014/main" id="{00000000-0008-0000-0300-000046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583" name="テキスト ボックス 582">
          <a:extLst>
            <a:ext uri="{FF2B5EF4-FFF2-40B4-BE49-F238E27FC236}">
              <a16:creationId xmlns:a16="http://schemas.microsoft.com/office/drawing/2014/main" id="{00000000-0008-0000-0300-000047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584" name="テキスト ボックス 583">
          <a:extLst>
            <a:ext uri="{FF2B5EF4-FFF2-40B4-BE49-F238E27FC236}">
              <a16:creationId xmlns:a16="http://schemas.microsoft.com/office/drawing/2014/main" id="{00000000-0008-0000-0300-000048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585" name="テキスト ボックス 584">
          <a:extLst>
            <a:ext uri="{FF2B5EF4-FFF2-40B4-BE49-F238E27FC236}">
              <a16:creationId xmlns:a16="http://schemas.microsoft.com/office/drawing/2014/main" id="{00000000-0008-0000-0300-000049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586" name="テキスト ボックス 585">
          <a:extLst>
            <a:ext uri="{FF2B5EF4-FFF2-40B4-BE49-F238E27FC236}">
              <a16:creationId xmlns:a16="http://schemas.microsoft.com/office/drawing/2014/main" id="{00000000-0008-0000-0300-00004A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587" name="テキスト ボックス 586">
          <a:extLst>
            <a:ext uri="{FF2B5EF4-FFF2-40B4-BE49-F238E27FC236}">
              <a16:creationId xmlns:a16="http://schemas.microsoft.com/office/drawing/2014/main" id="{00000000-0008-0000-0300-00004B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588" name="テキスト ボックス 587">
          <a:extLst>
            <a:ext uri="{FF2B5EF4-FFF2-40B4-BE49-F238E27FC236}">
              <a16:creationId xmlns:a16="http://schemas.microsoft.com/office/drawing/2014/main" id="{00000000-0008-0000-0300-00004C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589" name="テキスト ボックス 588">
          <a:extLst>
            <a:ext uri="{FF2B5EF4-FFF2-40B4-BE49-F238E27FC236}">
              <a16:creationId xmlns:a16="http://schemas.microsoft.com/office/drawing/2014/main" id="{00000000-0008-0000-0300-00004D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590" name="テキスト ボックス 589">
          <a:extLst>
            <a:ext uri="{FF2B5EF4-FFF2-40B4-BE49-F238E27FC236}">
              <a16:creationId xmlns:a16="http://schemas.microsoft.com/office/drawing/2014/main" id="{00000000-0008-0000-0300-00004E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591" name="テキスト ボックス 590">
          <a:extLst>
            <a:ext uri="{FF2B5EF4-FFF2-40B4-BE49-F238E27FC236}">
              <a16:creationId xmlns:a16="http://schemas.microsoft.com/office/drawing/2014/main" id="{00000000-0008-0000-0300-00004F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592" name="テキスト ボックス 591">
          <a:extLst>
            <a:ext uri="{FF2B5EF4-FFF2-40B4-BE49-F238E27FC236}">
              <a16:creationId xmlns:a16="http://schemas.microsoft.com/office/drawing/2014/main" id="{00000000-0008-0000-0300-000050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593" name="テキスト ボックス 592">
          <a:extLst>
            <a:ext uri="{FF2B5EF4-FFF2-40B4-BE49-F238E27FC236}">
              <a16:creationId xmlns:a16="http://schemas.microsoft.com/office/drawing/2014/main" id="{00000000-0008-0000-0300-000051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594" name="テキスト ボックス 593">
          <a:extLst>
            <a:ext uri="{FF2B5EF4-FFF2-40B4-BE49-F238E27FC236}">
              <a16:creationId xmlns:a16="http://schemas.microsoft.com/office/drawing/2014/main" id="{00000000-0008-0000-0300-000052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595" name="テキスト ボックス 594">
          <a:extLst>
            <a:ext uri="{FF2B5EF4-FFF2-40B4-BE49-F238E27FC236}">
              <a16:creationId xmlns:a16="http://schemas.microsoft.com/office/drawing/2014/main" id="{00000000-0008-0000-0300-000053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596" name="テキスト ボックス 595">
          <a:extLst>
            <a:ext uri="{FF2B5EF4-FFF2-40B4-BE49-F238E27FC236}">
              <a16:creationId xmlns:a16="http://schemas.microsoft.com/office/drawing/2014/main" id="{00000000-0008-0000-0300-000054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597" name="テキスト ボックス 596">
          <a:extLst>
            <a:ext uri="{FF2B5EF4-FFF2-40B4-BE49-F238E27FC236}">
              <a16:creationId xmlns:a16="http://schemas.microsoft.com/office/drawing/2014/main" id="{00000000-0008-0000-0300-000055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598" name="テキスト ボックス 597">
          <a:extLst>
            <a:ext uri="{FF2B5EF4-FFF2-40B4-BE49-F238E27FC236}">
              <a16:creationId xmlns:a16="http://schemas.microsoft.com/office/drawing/2014/main" id="{00000000-0008-0000-0300-000056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599" name="テキスト ボックス 598">
          <a:extLst>
            <a:ext uri="{FF2B5EF4-FFF2-40B4-BE49-F238E27FC236}">
              <a16:creationId xmlns:a16="http://schemas.microsoft.com/office/drawing/2014/main" id="{00000000-0008-0000-0300-000057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00" name="テキスト ボックス 599">
          <a:extLst>
            <a:ext uri="{FF2B5EF4-FFF2-40B4-BE49-F238E27FC236}">
              <a16:creationId xmlns:a16="http://schemas.microsoft.com/office/drawing/2014/main" id="{00000000-0008-0000-0300-000058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01" name="テキスト ボックス 600">
          <a:extLst>
            <a:ext uri="{FF2B5EF4-FFF2-40B4-BE49-F238E27FC236}">
              <a16:creationId xmlns:a16="http://schemas.microsoft.com/office/drawing/2014/main" id="{00000000-0008-0000-0300-000059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02" name="テキスト ボックス 601">
          <a:extLst>
            <a:ext uri="{FF2B5EF4-FFF2-40B4-BE49-F238E27FC236}">
              <a16:creationId xmlns:a16="http://schemas.microsoft.com/office/drawing/2014/main" id="{00000000-0008-0000-0300-00005A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03" name="テキスト ボックス 602">
          <a:extLst>
            <a:ext uri="{FF2B5EF4-FFF2-40B4-BE49-F238E27FC236}">
              <a16:creationId xmlns:a16="http://schemas.microsoft.com/office/drawing/2014/main" id="{00000000-0008-0000-0300-00005B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04" name="テキスト ボックス 603">
          <a:extLst>
            <a:ext uri="{FF2B5EF4-FFF2-40B4-BE49-F238E27FC236}">
              <a16:creationId xmlns:a16="http://schemas.microsoft.com/office/drawing/2014/main" id="{00000000-0008-0000-0300-00005C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05" name="テキスト ボックス 604">
          <a:extLst>
            <a:ext uri="{FF2B5EF4-FFF2-40B4-BE49-F238E27FC236}">
              <a16:creationId xmlns:a16="http://schemas.microsoft.com/office/drawing/2014/main" id="{00000000-0008-0000-0300-00005D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06" name="テキスト ボックス 605">
          <a:extLst>
            <a:ext uri="{FF2B5EF4-FFF2-40B4-BE49-F238E27FC236}">
              <a16:creationId xmlns:a16="http://schemas.microsoft.com/office/drawing/2014/main" id="{00000000-0008-0000-0300-00005E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07" name="テキスト ボックス 606">
          <a:extLst>
            <a:ext uri="{FF2B5EF4-FFF2-40B4-BE49-F238E27FC236}">
              <a16:creationId xmlns:a16="http://schemas.microsoft.com/office/drawing/2014/main" id="{00000000-0008-0000-0300-00005F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08" name="テキスト ボックス 607">
          <a:extLst>
            <a:ext uri="{FF2B5EF4-FFF2-40B4-BE49-F238E27FC236}">
              <a16:creationId xmlns:a16="http://schemas.microsoft.com/office/drawing/2014/main" id="{00000000-0008-0000-0300-000060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09" name="テキスト ボックス 608">
          <a:extLst>
            <a:ext uri="{FF2B5EF4-FFF2-40B4-BE49-F238E27FC236}">
              <a16:creationId xmlns:a16="http://schemas.microsoft.com/office/drawing/2014/main" id="{00000000-0008-0000-0300-000061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10" name="テキスト ボックス 609">
          <a:extLst>
            <a:ext uri="{FF2B5EF4-FFF2-40B4-BE49-F238E27FC236}">
              <a16:creationId xmlns:a16="http://schemas.microsoft.com/office/drawing/2014/main" id="{00000000-0008-0000-0300-000062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11" name="テキスト ボックス 610">
          <a:extLst>
            <a:ext uri="{FF2B5EF4-FFF2-40B4-BE49-F238E27FC236}">
              <a16:creationId xmlns:a16="http://schemas.microsoft.com/office/drawing/2014/main" id="{00000000-0008-0000-0300-000063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12" name="テキスト ボックス 611">
          <a:extLst>
            <a:ext uri="{FF2B5EF4-FFF2-40B4-BE49-F238E27FC236}">
              <a16:creationId xmlns:a16="http://schemas.microsoft.com/office/drawing/2014/main" id="{00000000-0008-0000-0300-000064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13" name="テキスト ボックス 612">
          <a:extLst>
            <a:ext uri="{FF2B5EF4-FFF2-40B4-BE49-F238E27FC236}">
              <a16:creationId xmlns:a16="http://schemas.microsoft.com/office/drawing/2014/main" id="{00000000-0008-0000-0300-000065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14" name="テキスト ボックス 613">
          <a:extLst>
            <a:ext uri="{FF2B5EF4-FFF2-40B4-BE49-F238E27FC236}">
              <a16:creationId xmlns:a16="http://schemas.microsoft.com/office/drawing/2014/main" id="{00000000-0008-0000-0300-000066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15" name="テキスト ボックス 614">
          <a:extLst>
            <a:ext uri="{FF2B5EF4-FFF2-40B4-BE49-F238E27FC236}">
              <a16:creationId xmlns:a16="http://schemas.microsoft.com/office/drawing/2014/main" id="{00000000-0008-0000-0300-000067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16" name="テキスト ボックス 615">
          <a:extLst>
            <a:ext uri="{FF2B5EF4-FFF2-40B4-BE49-F238E27FC236}">
              <a16:creationId xmlns:a16="http://schemas.microsoft.com/office/drawing/2014/main" id="{00000000-0008-0000-0300-000068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17" name="テキスト ボックス 616">
          <a:extLst>
            <a:ext uri="{FF2B5EF4-FFF2-40B4-BE49-F238E27FC236}">
              <a16:creationId xmlns:a16="http://schemas.microsoft.com/office/drawing/2014/main" id="{00000000-0008-0000-0300-000069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18" name="テキスト ボックス 617">
          <a:extLst>
            <a:ext uri="{FF2B5EF4-FFF2-40B4-BE49-F238E27FC236}">
              <a16:creationId xmlns:a16="http://schemas.microsoft.com/office/drawing/2014/main" id="{00000000-0008-0000-0300-00006A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19" name="テキスト ボックス 618">
          <a:extLst>
            <a:ext uri="{FF2B5EF4-FFF2-40B4-BE49-F238E27FC236}">
              <a16:creationId xmlns:a16="http://schemas.microsoft.com/office/drawing/2014/main" id="{00000000-0008-0000-0300-00006B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20" name="テキスト ボックス 619">
          <a:extLst>
            <a:ext uri="{FF2B5EF4-FFF2-40B4-BE49-F238E27FC236}">
              <a16:creationId xmlns:a16="http://schemas.microsoft.com/office/drawing/2014/main" id="{00000000-0008-0000-0300-00006C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21" name="テキスト ボックス 620">
          <a:extLst>
            <a:ext uri="{FF2B5EF4-FFF2-40B4-BE49-F238E27FC236}">
              <a16:creationId xmlns:a16="http://schemas.microsoft.com/office/drawing/2014/main" id="{00000000-0008-0000-0300-00006D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22" name="テキスト ボックス 621">
          <a:extLst>
            <a:ext uri="{FF2B5EF4-FFF2-40B4-BE49-F238E27FC236}">
              <a16:creationId xmlns:a16="http://schemas.microsoft.com/office/drawing/2014/main" id="{00000000-0008-0000-0300-00006E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23" name="テキスト ボックス 622">
          <a:extLst>
            <a:ext uri="{FF2B5EF4-FFF2-40B4-BE49-F238E27FC236}">
              <a16:creationId xmlns:a16="http://schemas.microsoft.com/office/drawing/2014/main" id="{00000000-0008-0000-0300-00006F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24" name="テキスト ボックス 623">
          <a:extLst>
            <a:ext uri="{FF2B5EF4-FFF2-40B4-BE49-F238E27FC236}">
              <a16:creationId xmlns:a16="http://schemas.microsoft.com/office/drawing/2014/main" id="{00000000-0008-0000-0300-000070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25" name="テキスト ボックス 624">
          <a:extLst>
            <a:ext uri="{FF2B5EF4-FFF2-40B4-BE49-F238E27FC236}">
              <a16:creationId xmlns:a16="http://schemas.microsoft.com/office/drawing/2014/main" id="{00000000-0008-0000-0300-000071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26" name="テキスト ボックス 625">
          <a:extLst>
            <a:ext uri="{FF2B5EF4-FFF2-40B4-BE49-F238E27FC236}">
              <a16:creationId xmlns:a16="http://schemas.microsoft.com/office/drawing/2014/main" id="{00000000-0008-0000-0300-000072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27" name="テキスト ボックス 626">
          <a:extLst>
            <a:ext uri="{FF2B5EF4-FFF2-40B4-BE49-F238E27FC236}">
              <a16:creationId xmlns:a16="http://schemas.microsoft.com/office/drawing/2014/main" id="{00000000-0008-0000-0300-000073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28" name="テキスト ボックス 627">
          <a:extLst>
            <a:ext uri="{FF2B5EF4-FFF2-40B4-BE49-F238E27FC236}">
              <a16:creationId xmlns:a16="http://schemas.microsoft.com/office/drawing/2014/main" id="{00000000-0008-0000-0300-000074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29" name="テキスト ボックス 628">
          <a:extLst>
            <a:ext uri="{FF2B5EF4-FFF2-40B4-BE49-F238E27FC236}">
              <a16:creationId xmlns:a16="http://schemas.microsoft.com/office/drawing/2014/main" id="{00000000-0008-0000-0300-000075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30" name="テキスト ボックス 629">
          <a:extLst>
            <a:ext uri="{FF2B5EF4-FFF2-40B4-BE49-F238E27FC236}">
              <a16:creationId xmlns:a16="http://schemas.microsoft.com/office/drawing/2014/main" id="{00000000-0008-0000-0300-000076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31" name="テキスト ボックス 630">
          <a:extLst>
            <a:ext uri="{FF2B5EF4-FFF2-40B4-BE49-F238E27FC236}">
              <a16:creationId xmlns:a16="http://schemas.microsoft.com/office/drawing/2014/main" id="{00000000-0008-0000-0300-000077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32" name="テキスト ボックス 631">
          <a:extLst>
            <a:ext uri="{FF2B5EF4-FFF2-40B4-BE49-F238E27FC236}">
              <a16:creationId xmlns:a16="http://schemas.microsoft.com/office/drawing/2014/main" id="{00000000-0008-0000-0300-000078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33" name="テキスト ボックス 632">
          <a:extLst>
            <a:ext uri="{FF2B5EF4-FFF2-40B4-BE49-F238E27FC236}">
              <a16:creationId xmlns:a16="http://schemas.microsoft.com/office/drawing/2014/main" id="{00000000-0008-0000-0300-000079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34" name="テキスト ボックス 633">
          <a:extLst>
            <a:ext uri="{FF2B5EF4-FFF2-40B4-BE49-F238E27FC236}">
              <a16:creationId xmlns:a16="http://schemas.microsoft.com/office/drawing/2014/main" id="{00000000-0008-0000-0300-00007A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35" name="テキスト ボックス 634">
          <a:extLst>
            <a:ext uri="{FF2B5EF4-FFF2-40B4-BE49-F238E27FC236}">
              <a16:creationId xmlns:a16="http://schemas.microsoft.com/office/drawing/2014/main" id="{00000000-0008-0000-0300-00007B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36" name="テキスト ボックス 635">
          <a:extLst>
            <a:ext uri="{FF2B5EF4-FFF2-40B4-BE49-F238E27FC236}">
              <a16:creationId xmlns:a16="http://schemas.microsoft.com/office/drawing/2014/main" id="{00000000-0008-0000-0300-00007C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37" name="テキスト ボックス 636">
          <a:extLst>
            <a:ext uri="{FF2B5EF4-FFF2-40B4-BE49-F238E27FC236}">
              <a16:creationId xmlns:a16="http://schemas.microsoft.com/office/drawing/2014/main" id="{00000000-0008-0000-0300-00007D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38" name="テキスト ボックス 637">
          <a:extLst>
            <a:ext uri="{FF2B5EF4-FFF2-40B4-BE49-F238E27FC236}">
              <a16:creationId xmlns:a16="http://schemas.microsoft.com/office/drawing/2014/main" id="{00000000-0008-0000-0300-00007E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39" name="テキスト ボックス 638">
          <a:extLst>
            <a:ext uri="{FF2B5EF4-FFF2-40B4-BE49-F238E27FC236}">
              <a16:creationId xmlns:a16="http://schemas.microsoft.com/office/drawing/2014/main" id="{00000000-0008-0000-0300-00007F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40" name="テキスト ボックス 639">
          <a:extLst>
            <a:ext uri="{FF2B5EF4-FFF2-40B4-BE49-F238E27FC236}">
              <a16:creationId xmlns:a16="http://schemas.microsoft.com/office/drawing/2014/main" id="{00000000-0008-0000-0300-000080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41" name="テキスト ボックス 640">
          <a:extLst>
            <a:ext uri="{FF2B5EF4-FFF2-40B4-BE49-F238E27FC236}">
              <a16:creationId xmlns:a16="http://schemas.microsoft.com/office/drawing/2014/main" id="{00000000-0008-0000-0300-000081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42" name="テキスト ボックス 641">
          <a:extLst>
            <a:ext uri="{FF2B5EF4-FFF2-40B4-BE49-F238E27FC236}">
              <a16:creationId xmlns:a16="http://schemas.microsoft.com/office/drawing/2014/main" id="{00000000-0008-0000-0300-000082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43" name="テキスト ボックス 642">
          <a:extLst>
            <a:ext uri="{FF2B5EF4-FFF2-40B4-BE49-F238E27FC236}">
              <a16:creationId xmlns:a16="http://schemas.microsoft.com/office/drawing/2014/main" id="{00000000-0008-0000-0300-000083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44" name="テキスト ボックス 643">
          <a:extLst>
            <a:ext uri="{FF2B5EF4-FFF2-40B4-BE49-F238E27FC236}">
              <a16:creationId xmlns:a16="http://schemas.microsoft.com/office/drawing/2014/main" id="{00000000-0008-0000-0300-000084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45" name="テキスト ボックス 644">
          <a:extLst>
            <a:ext uri="{FF2B5EF4-FFF2-40B4-BE49-F238E27FC236}">
              <a16:creationId xmlns:a16="http://schemas.microsoft.com/office/drawing/2014/main" id="{00000000-0008-0000-0300-000085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46" name="テキスト ボックス 645">
          <a:extLst>
            <a:ext uri="{FF2B5EF4-FFF2-40B4-BE49-F238E27FC236}">
              <a16:creationId xmlns:a16="http://schemas.microsoft.com/office/drawing/2014/main" id="{00000000-0008-0000-0300-000086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47" name="テキスト ボックス 646">
          <a:extLst>
            <a:ext uri="{FF2B5EF4-FFF2-40B4-BE49-F238E27FC236}">
              <a16:creationId xmlns:a16="http://schemas.microsoft.com/office/drawing/2014/main" id="{00000000-0008-0000-0300-000087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48" name="テキスト ボックス 647">
          <a:extLst>
            <a:ext uri="{FF2B5EF4-FFF2-40B4-BE49-F238E27FC236}">
              <a16:creationId xmlns:a16="http://schemas.microsoft.com/office/drawing/2014/main" id="{00000000-0008-0000-0300-000088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49" name="テキスト ボックス 648">
          <a:extLst>
            <a:ext uri="{FF2B5EF4-FFF2-40B4-BE49-F238E27FC236}">
              <a16:creationId xmlns:a16="http://schemas.microsoft.com/office/drawing/2014/main" id="{00000000-0008-0000-0300-000089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50" name="テキスト ボックス 649">
          <a:extLst>
            <a:ext uri="{FF2B5EF4-FFF2-40B4-BE49-F238E27FC236}">
              <a16:creationId xmlns:a16="http://schemas.microsoft.com/office/drawing/2014/main" id="{00000000-0008-0000-0300-00008A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51" name="テキスト ボックス 650">
          <a:extLst>
            <a:ext uri="{FF2B5EF4-FFF2-40B4-BE49-F238E27FC236}">
              <a16:creationId xmlns:a16="http://schemas.microsoft.com/office/drawing/2014/main" id="{00000000-0008-0000-0300-00008B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52" name="テキスト ボックス 651">
          <a:extLst>
            <a:ext uri="{FF2B5EF4-FFF2-40B4-BE49-F238E27FC236}">
              <a16:creationId xmlns:a16="http://schemas.microsoft.com/office/drawing/2014/main" id="{00000000-0008-0000-0300-00008C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53" name="テキスト ボックス 652">
          <a:extLst>
            <a:ext uri="{FF2B5EF4-FFF2-40B4-BE49-F238E27FC236}">
              <a16:creationId xmlns:a16="http://schemas.microsoft.com/office/drawing/2014/main" id="{00000000-0008-0000-0300-00008D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54" name="テキスト ボックス 653">
          <a:extLst>
            <a:ext uri="{FF2B5EF4-FFF2-40B4-BE49-F238E27FC236}">
              <a16:creationId xmlns:a16="http://schemas.microsoft.com/office/drawing/2014/main" id="{00000000-0008-0000-0300-00008E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55" name="テキスト ボックス 654">
          <a:extLst>
            <a:ext uri="{FF2B5EF4-FFF2-40B4-BE49-F238E27FC236}">
              <a16:creationId xmlns:a16="http://schemas.microsoft.com/office/drawing/2014/main" id="{00000000-0008-0000-0300-00008F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56" name="テキスト ボックス 655">
          <a:extLst>
            <a:ext uri="{FF2B5EF4-FFF2-40B4-BE49-F238E27FC236}">
              <a16:creationId xmlns:a16="http://schemas.microsoft.com/office/drawing/2014/main" id="{00000000-0008-0000-0300-000090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57" name="テキスト ボックス 656">
          <a:extLst>
            <a:ext uri="{FF2B5EF4-FFF2-40B4-BE49-F238E27FC236}">
              <a16:creationId xmlns:a16="http://schemas.microsoft.com/office/drawing/2014/main" id="{00000000-0008-0000-0300-000091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58" name="テキスト ボックス 657">
          <a:extLst>
            <a:ext uri="{FF2B5EF4-FFF2-40B4-BE49-F238E27FC236}">
              <a16:creationId xmlns:a16="http://schemas.microsoft.com/office/drawing/2014/main" id="{00000000-0008-0000-0300-000092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59" name="テキスト ボックス 658">
          <a:extLst>
            <a:ext uri="{FF2B5EF4-FFF2-40B4-BE49-F238E27FC236}">
              <a16:creationId xmlns:a16="http://schemas.microsoft.com/office/drawing/2014/main" id="{00000000-0008-0000-0300-000093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60" name="テキスト ボックス 659">
          <a:extLst>
            <a:ext uri="{FF2B5EF4-FFF2-40B4-BE49-F238E27FC236}">
              <a16:creationId xmlns:a16="http://schemas.microsoft.com/office/drawing/2014/main" id="{00000000-0008-0000-0300-000094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61" name="テキスト ボックス 660">
          <a:extLst>
            <a:ext uri="{FF2B5EF4-FFF2-40B4-BE49-F238E27FC236}">
              <a16:creationId xmlns:a16="http://schemas.microsoft.com/office/drawing/2014/main" id="{00000000-0008-0000-0300-000095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62" name="テキスト ボックス 661">
          <a:extLst>
            <a:ext uri="{FF2B5EF4-FFF2-40B4-BE49-F238E27FC236}">
              <a16:creationId xmlns:a16="http://schemas.microsoft.com/office/drawing/2014/main" id="{00000000-0008-0000-0300-000096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63" name="テキスト ボックス 662">
          <a:extLst>
            <a:ext uri="{FF2B5EF4-FFF2-40B4-BE49-F238E27FC236}">
              <a16:creationId xmlns:a16="http://schemas.microsoft.com/office/drawing/2014/main" id="{00000000-0008-0000-0300-000097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64" name="テキスト ボックス 663">
          <a:extLst>
            <a:ext uri="{FF2B5EF4-FFF2-40B4-BE49-F238E27FC236}">
              <a16:creationId xmlns:a16="http://schemas.microsoft.com/office/drawing/2014/main" id="{00000000-0008-0000-0300-000098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65" name="テキスト ボックス 664">
          <a:extLst>
            <a:ext uri="{FF2B5EF4-FFF2-40B4-BE49-F238E27FC236}">
              <a16:creationId xmlns:a16="http://schemas.microsoft.com/office/drawing/2014/main" id="{00000000-0008-0000-0300-000099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66" name="テキスト ボックス 665">
          <a:extLst>
            <a:ext uri="{FF2B5EF4-FFF2-40B4-BE49-F238E27FC236}">
              <a16:creationId xmlns:a16="http://schemas.microsoft.com/office/drawing/2014/main" id="{00000000-0008-0000-0300-00009A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67" name="テキスト ボックス 666">
          <a:extLst>
            <a:ext uri="{FF2B5EF4-FFF2-40B4-BE49-F238E27FC236}">
              <a16:creationId xmlns:a16="http://schemas.microsoft.com/office/drawing/2014/main" id="{00000000-0008-0000-0300-00009B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68" name="テキスト ボックス 667">
          <a:extLst>
            <a:ext uri="{FF2B5EF4-FFF2-40B4-BE49-F238E27FC236}">
              <a16:creationId xmlns:a16="http://schemas.microsoft.com/office/drawing/2014/main" id="{00000000-0008-0000-0300-00009C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69" name="テキスト ボックス 668">
          <a:extLst>
            <a:ext uri="{FF2B5EF4-FFF2-40B4-BE49-F238E27FC236}">
              <a16:creationId xmlns:a16="http://schemas.microsoft.com/office/drawing/2014/main" id="{00000000-0008-0000-0300-00009D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70" name="テキスト ボックス 669">
          <a:extLst>
            <a:ext uri="{FF2B5EF4-FFF2-40B4-BE49-F238E27FC236}">
              <a16:creationId xmlns:a16="http://schemas.microsoft.com/office/drawing/2014/main" id="{00000000-0008-0000-0300-00009E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71" name="テキスト ボックス 670">
          <a:extLst>
            <a:ext uri="{FF2B5EF4-FFF2-40B4-BE49-F238E27FC236}">
              <a16:creationId xmlns:a16="http://schemas.microsoft.com/office/drawing/2014/main" id="{00000000-0008-0000-0300-00009F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72" name="テキスト ボックス 671">
          <a:extLst>
            <a:ext uri="{FF2B5EF4-FFF2-40B4-BE49-F238E27FC236}">
              <a16:creationId xmlns:a16="http://schemas.microsoft.com/office/drawing/2014/main" id="{00000000-0008-0000-0300-0000A0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73" name="テキスト ボックス 672">
          <a:extLst>
            <a:ext uri="{FF2B5EF4-FFF2-40B4-BE49-F238E27FC236}">
              <a16:creationId xmlns:a16="http://schemas.microsoft.com/office/drawing/2014/main" id="{00000000-0008-0000-0300-0000A1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130</xdr:row>
      <xdr:rowOff>45983</xdr:rowOff>
    </xdr:from>
    <xdr:to>
      <xdr:col>7</xdr:col>
      <xdr:colOff>14348</xdr:colOff>
      <xdr:row>132</xdr:row>
      <xdr:rowOff>65690</xdr:rowOff>
    </xdr:to>
    <xdr:sp macro="" textlink="">
      <xdr:nvSpPr>
        <xdr:cNvPr id="674" name="テキスト ボックス 673">
          <a:extLst>
            <a:ext uri="{FF2B5EF4-FFF2-40B4-BE49-F238E27FC236}">
              <a16:creationId xmlns:a16="http://schemas.microsoft.com/office/drawing/2014/main" id="{00000000-0008-0000-0300-0000A2020000}"/>
            </a:ext>
          </a:extLst>
        </xdr:cNvPr>
        <xdr:cNvSpPr txBox="1"/>
      </xdr:nvSpPr>
      <xdr:spPr>
        <a:xfrm>
          <a:off x="418087" y="9063227"/>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130</xdr:row>
      <xdr:rowOff>32501</xdr:rowOff>
    </xdr:from>
    <xdr:to>
      <xdr:col>24</xdr:col>
      <xdr:colOff>20918</xdr:colOff>
      <xdr:row>132</xdr:row>
      <xdr:rowOff>52208</xdr:rowOff>
    </xdr:to>
    <xdr:sp macro="" textlink="">
      <xdr:nvSpPr>
        <xdr:cNvPr id="675" name="テキスト ボックス 674">
          <a:extLst>
            <a:ext uri="{FF2B5EF4-FFF2-40B4-BE49-F238E27FC236}">
              <a16:creationId xmlns:a16="http://schemas.microsoft.com/office/drawing/2014/main" id="{00000000-0008-0000-0300-0000A3020000}"/>
            </a:ext>
          </a:extLst>
        </xdr:cNvPr>
        <xdr:cNvSpPr txBox="1"/>
      </xdr:nvSpPr>
      <xdr:spPr>
        <a:xfrm>
          <a:off x="2414548" y="9059270"/>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130</xdr:row>
      <xdr:rowOff>35957</xdr:rowOff>
    </xdr:from>
    <xdr:to>
      <xdr:col>47</xdr:col>
      <xdr:colOff>25586</xdr:colOff>
      <xdr:row>132</xdr:row>
      <xdr:rowOff>55664</xdr:rowOff>
    </xdr:to>
    <xdr:sp macro="" textlink="">
      <xdr:nvSpPr>
        <xdr:cNvPr id="676" name="テキスト ボックス 675">
          <a:extLst>
            <a:ext uri="{FF2B5EF4-FFF2-40B4-BE49-F238E27FC236}">
              <a16:creationId xmlns:a16="http://schemas.microsoft.com/office/drawing/2014/main" id="{00000000-0008-0000-0300-0000A4020000}"/>
            </a:ext>
          </a:extLst>
        </xdr:cNvPr>
        <xdr:cNvSpPr txBox="1"/>
      </xdr:nvSpPr>
      <xdr:spPr>
        <a:xfrm>
          <a:off x="5108954" y="9062726"/>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779" name="テキスト ボックス 778">
          <a:extLst>
            <a:ext uri="{FF2B5EF4-FFF2-40B4-BE49-F238E27FC236}">
              <a16:creationId xmlns:a16="http://schemas.microsoft.com/office/drawing/2014/main" id="{00000000-0008-0000-0300-00000B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780" name="テキスト ボックス 779">
          <a:extLst>
            <a:ext uri="{FF2B5EF4-FFF2-40B4-BE49-F238E27FC236}">
              <a16:creationId xmlns:a16="http://schemas.microsoft.com/office/drawing/2014/main" id="{00000000-0008-0000-0300-00000C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781" name="テキスト ボックス 780">
          <a:extLst>
            <a:ext uri="{FF2B5EF4-FFF2-40B4-BE49-F238E27FC236}">
              <a16:creationId xmlns:a16="http://schemas.microsoft.com/office/drawing/2014/main" id="{00000000-0008-0000-0300-00000D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782" name="テキスト ボックス 781">
          <a:extLst>
            <a:ext uri="{FF2B5EF4-FFF2-40B4-BE49-F238E27FC236}">
              <a16:creationId xmlns:a16="http://schemas.microsoft.com/office/drawing/2014/main" id="{00000000-0008-0000-0300-00000E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783" name="テキスト ボックス 782">
          <a:extLst>
            <a:ext uri="{FF2B5EF4-FFF2-40B4-BE49-F238E27FC236}">
              <a16:creationId xmlns:a16="http://schemas.microsoft.com/office/drawing/2014/main" id="{00000000-0008-0000-0300-00000F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784" name="テキスト ボックス 783">
          <a:extLst>
            <a:ext uri="{FF2B5EF4-FFF2-40B4-BE49-F238E27FC236}">
              <a16:creationId xmlns:a16="http://schemas.microsoft.com/office/drawing/2014/main" id="{00000000-0008-0000-0300-000010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785" name="テキスト ボックス 784">
          <a:extLst>
            <a:ext uri="{FF2B5EF4-FFF2-40B4-BE49-F238E27FC236}">
              <a16:creationId xmlns:a16="http://schemas.microsoft.com/office/drawing/2014/main" id="{00000000-0008-0000-0300-000011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786" name="テキスト ボックス 785">
          <a:extLst>
            <a:ext uri="{FF2B5EF4-FFF2-40B4-BE49-F238E27FC236}">
              <a16:creationId xmlns:a16="http://schemas.microsoft.com/office/drawing/2014/main" id="{00000000-0008-0000-0300-000012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787" name="テキスト ボックス 786">
          <a:extLst>
            <a:ext uri="{FF2B5EF4-FFF2-40B4-BE49-F238E27FC236}">
              <a16:creationId xmlns:a16="http://schemas.microsoft.com/office/drawing/2014/main" id="{00000000-0008-0000-0300-000013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788" name="テキスト ボックス 787">
          <a:extLst>
            <a:ext uri="{FF2B5EF4-FFF2-40B4-BE49-F238E27FC236}">
              <a16:creationId xmlns:a16="http://schemas.microsoft.com/office/drawing/2014/main" id="{00000000-0008-0000-0300-000014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789" name="テキスト ボックス 788">
          <a:extLst>
            <a:ext uri="{FF2B5EF4-FFF2-40B4-BE49-F238E27FC236}">
              <a16:creationId xmlns:a16="http://schemas.microsoft.com/office/drawing/2014/main" id="{00000000-0008-0000-0300-000015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790" name="テキスト ボックス 789">
          <a:extLst>
            <a:ext uri="{FF2B5EF4-FFF2-40B4-BE49-F238E27FC236}">
              <a16:creationId xmlns:a16="http://schemas.microsoft.com/office/drawing/2014/main" id="{00000000-0008-0000-0300-000016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791" name="テキスト ボックス 790">
          <a:extLst>
            <a:ext uri="{FF2B5EF4-FFF2-40B4-BE49-F238E27FC236}">
              <a16:creationId xmlns:a16="http://schemas.microsoft.com/office/drawing/2014/main" id="{00000000-0008-0000-0300-000017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792" name="テキスト ボックス 791">
          <a:extLst>
            <a:ext uri="{FF2B5EF4-FFF2-40B4-BE49-F238E27FC236}">
              <a16:creationId xmlns:a16="http://schemas.microsoft.com/office/drawing/2014/main" id="{00000000-0008-0000-0300-000018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793" name="テキスト ボックス 792">
          <a:extLst>
            <a:ext uri="{FF2B5EF4-FFF2-40B4-BE49-F238E27FC236}">
              <a16:creationId xmlns:a16="http://schemas.microsoft.com/office/drawing/2014/main" id="{00000000-0008-0000-0300-000019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794" name="テキスト ボックス 793">
          <a:extLst>
            <a:ext uri="{FF2B5EF4-FFF2-40B4-BE49-F238E27FC236}">
              <a16:creationId xmlns:a16="http://schemas.microsoft.com/office/drawing/2014/main" id="{00000000-0008-0000-0300-00001A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795" name="テキスト ボックス 794">
          <a:extLst>
            <a:ext uri="{FF2B5EF4-FFF2-40B4-BE49-F238E27FC236}">
              <a16:creationId xmlns:a16="http://schemas.microsoft.com/office/drawing/2014/main" id="{00000000-0008-0000-0300-00001B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796" name="テキスト ボックス 795">
          <a:extLst>
            <a:ext uri="{FF2B5EF4-FFF2-40B4-BE49-F238E27FC236}">
              <a16:creationId xmlns:a16="http://schemas.microsoft.com/office/drawing/2014/main" id="{00000000-0008-0000-0300-00001C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797" name="テキスト ボックス 796">
          <a:extLst>
            <a:ext uri="{FF2B5EF4-FFF2-40B4-BE49-F238E27FC236}">
              <a16:creationId xmlns:a16="http://schemas.microsoft.com/office/drawing/2014/main" id="{00000000-0008-0000-0300-00001D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798" name="テキスト ボックス 797">
          <a:extLst>
            <a:ext uri="{FF2B5EF4-FFF2-40B4-BE49-F238E27FC236}">
              <a16:creationId xmlns:a16="http://schemas.microsoft.com/office/drawing/2014/main" id="{00000000-0008-0000-0300-00001E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799" name="テキスト ボックス 798">
          <a:extLst>
            <a:ext uri="{FF2B5EF4-FFF2-40B4-BE49-F238E27FC236}">
              <a16:creationId xmlns:a16="http://schemas.microsoft.com/office/drawing/2014/main" id="{00000000-0008-0000-0300-00001F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00" name="テキスト ボックス 799">
          <a:extLst>
            <a:ext uri="{FF2B5EF4-FFF2-40B4-BE49-F238E27FC236}">
              <a16:creationId xmlns:a16="http://schemas.microsoft.com/office/drawing/2014/main" id="{00000000-0008-0000-0300-000020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01" name="テキスト ボックス 800">
          <a:extLst>
            <a:ext uri="{FF2B5EF4-FFF2-40B4-BE49-F238E27FC236}">
              <a16:creationId xmlns:a16="http://schemas.microsoft.com/office/drawing/2014/main" id="{00000000-0008-0000-0300-000021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02" name="テキスト ボックス 801">
          <a:extLst>
            <a:ext uri="{FF2B5EF4-FFF2-40B4-BE49-F238E27FC236}">
              <a16:creationId xmlns:a16="http://schemas.microsoft.com/office/drawing/2014/main" id="{00000000-0008-0000-0300-000022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03" name="テキスト ボックス 802">
          <a:extLst>
            <a:ext uri="{FF2B5EF4-FFF2-40B4-BE49-F238E27FC236}">
              <a16:creationId xmlns:a16="http://schemas.microsoft.com/office/drawing/2014/main" id="{00000000-0008-0000-0300-000023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04" name="テキスト ボックス 803">
          <a:extLst>
            <a:ext uri="{FF2B5EF4-FFF2-40B4-BE49-F238E27FC236}">
              <a16:creationId xmlns:a16="http://schemas.microsoft.com/office/drawing/2014/main" id="{00000000-0008-0000-0300-000024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05" name="テキスト ボックス 804">
          <a:extLst>
            <a:ext uri="{FF2B5EF4-FFF2-40B4-BE49-F238E27FC236}">
              <a16:creationId xmlns:a16="http://schemas.microsoft.com/office/drawing/2014/main" id="{00000000-0008-0000-0300-000025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06" name="テキスト ボックス 805">
          <a:extLst>
            <a:ext uri="{FF2B5EF4-FFF2-40B4-BE49-F238E27FC236}">
              <a16:creationId xmlns:a16="http://schemas.microsoft.com/office/drawing/2014/main" id="{00000000-0008-0000-0300-000026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07" name="テキスト ボックス 806">
          <a:extLst>
            <a:ext uri="{FF2B5EF4-FFF2-40B4-BE49-F238E27FC236}">
              <a16:creationId xmlns:a16="http://schemas.microsoft.com/office/drawing/2014/main" id="{00000000-0008-0000-0300-000027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08" name="テキスト ボックス 807">
          <a:extLst>
            <a:ext uri="{FF2B5EF4-FFF2-40B4-BE49-F238E27FC236}">
              <a16:creationId xmlns:a16="http://schemas.microsoft.com/office/drawing/2014/main" id="{00000000-0008-0000-0300-000028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09" name="テキスト ボックス 808">
          <a:extLst>
            <a:ext uri="{FF2B5EF4-FFF2-40B4-BE49-F238E27FC236}">
              <a16:creationId xmlns:a16="http://schemas.microsoft.com/office/drawing/2014/main" id="{00000000-0008-0000-0300-000029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10" name="テキスト ボックス 809">
          <a:extLst>
            <a:ext uri="{FF2B5EF4-FFF2-40B4-BE49-F238E27FC236}">
              <a16:creationId xmlns:a16="http://schemas.microsoft.com/office/drawing/2014/main" id="{00000000-0008-0000-0300-00002A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11" name="テキスト ボックス 810">
          <a:extLst>
            <a:ext uri="{FF2B5EF4-FFF2-40B4-BE49-F238E27FC236}">
              <a16:creationId xmlns:a16="http://schemas.microsoft.com/office/drawing/2014/main" id="{00000000-0008-0000-0300-00002B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12" name="テキスト ボックス 811">
          <a:extLst>
            <a:ext uri="{FF2B5EF4-FFF2-40B4-BE49-F238E27FC236}">
              <a16:creationId xmlns:a16="http://schemas.microsoft.com/office/drawing/2014/main" id="{00000000-0008-0000-0300-00002C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13" name="テキスト ボックス 812">
          <a:extLst>
            <a:ext uri="{FF2B5EF4-FFF2-40B4-BE49-F238E27FC236}">
              <a16:creationId xmlns:a16="http://schemas.microsoft.com/office/drawing/2014/main" id="{00000000-0008-0000-0300-00002D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14" name="テキスト ボックス 813">
          <a:extLst>
            <a:ext uri="{FF2B5EF4-FFF2-40B4-BE49-F238E27FC236}">
              <a16:creationId xmlns:a16="http://schemas.microsoft.com/office/drawing/2014/main" id="{00000000-0008-0000-0300-00002E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15" name="テキスト ボックス 814">
          <a:extLst>
            <a:ext uri="{FF2B5EF4-FFF2-40B4-BE49-F238E27FC236}">
              <a16:creationId xmlns:a16="http://schemas.microsoft.com/office/drawing/2014/main" id="{00000000-0008-0000-0300-00002F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16" name="テキスト ボックス 815">
          <a:extLst>
            <a:ext uri="{FF2B5EF4-FFF2-40B4-BE49-F238E27FC236}">
              <a16:creationId xmlns:a16="http://schemas.microsoft.com/office/drawing/2014/main" id="{00000000-0008-0000-0300-000030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17" name="テキスト ボックス 816">
          <a:extLst>
            <a:ext uri="{FF2B5EF4-FFF2-40B4-BE49-F238E27FC236}">
              <a16:creationId xmlns:a16="http://schemas.microsoft.com/office/drawing/2014/main" id="{00000000-0008-0000-0300-000031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18" name="テキスト ボックス 817">
          <a:extLst>
            <a:ext uri="{FF2B5EF4-FFF2-40B4-BE49-F238E27FC236}">
              <a16:creationId xmlns:a16="http://schemas.microsoft.com/office/drawing/2014/main" id="{00000000-0008-0000-0300-000032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19" name="テキスト ボックス 818">
          <a:extLst>
            <a:ext uri="{FF2B5EF4-FFF2-40B4-BE49-F238E27FC236}">
              <a16:creationId xmlns:a16="http://schemas.microsoft.com/office/drawing/2014/main" id="{00000000-0008-0000-0300-000033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20" name="テキスト ボックス 819">
          <a:extLst>
            <a:ext uri="{FF2B5EF4-FFF2-40B4-BE49-F238E27FC236}">
              <a16:creationId xmlns:a16="http://schemas.microsoft.com/office/drawing/2014/main" id="{00000000-0008-0000-0300-000034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21" name="テキスト ボックス 820">
          <a:extLst>
            <a:ext uri="{FF2B5EF4-FFF2-40B4-BE49-F238E27FC236}">
              <a16:creationId xmlns:a16="http://schemas.microsoft.com/office/drawing/2014/main" id="{00000000-0008-0000-0300-000035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22" name="テキスト ボックス 821">
          <a:extLst>
            <a:ext uri="{FF2B5EF4-FFF2-40B4-BE49-F238E27FC236}">
              <a16:creationId xmlns:a16="http://schemas.microsoft.com/office/drawing/2014/main" id="{00000000-0008-0000-0300-000036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23" name="テキスト ボックス 822">
          <a:extLst>
            <a:ext uri="{FF2B5EF4-FFF2-40B4-BE49-F238E27FC236}">
              <a16:creationId xmlns:a16="http://schemas.microsoft.com/office/drawing/2014/main" id="{00000000-0008-0000-0300-000037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24" name="テキスト ボックス 823">
          <a:extLst>
            <a:ext uri="{FF2B5EF4-FFF2-40B4-BE49-F238E27FC236}">
              <a16:creationId xmlns:a16="http://schemas.microsoft.com/office/drawing/2014/main" id="{00000000-0008-0000-0300-000038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25" name="テキスト ボックス 824">
          <a:extLst>
            <a:ext uri="{FF2B5EF4-FFF2-40B4-BE49-F238E27FC236}">
              <a16:creationId xmlns:a16="http://schemas.microsoft.com/office/drawing/2014/main" id="{00000000-0008-0000-0300-000039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26" name="テキスト ボックス 825">
          <a:extLst>
            <a:ext uri="{FF2B5EF4-FFF2-40B4-BE49-F238E27FC236}">
              <a16:creationId xmlns:a16="http://schemas.microsoft.com/office/drawing/2014/main" id="{00000000-0008-0000-0300-00003A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27" name="テキスト ボックス 826">
          <a:extLst>
            <a:ext uri="{FF2B5EF4-FFF2-40B4-BE49-F238E27FC236}">
              <a16:creationId xmlns:a16="http://schemas.microsoft.com/office/drawing/2014/main" id="{00000000-0008-0000-0300-00003B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28" name="テキスト ボックス 827">
          <a:extLst>
            <a:ext uri="{FF2B5EF4-FFF2-40B4-BE49-F238E27FC236}">
              <a16:creationId xmlns:a16="http://schemas.microsoft.com/office/drawing/2014/main" id="{00000000-0008-0000-0300-00003C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29" name="テキスト ボックス 828">
          <a:extLst>
            <a:ext uri="{FF2B5EF4-FFF2-40B4-BE49-F238E27FC236}">
              <a16:creationId xmlns:a16="http://schemas.microsoft.com/office/drawing/2014/main" id="{00000000-0008-0000-0300-00003D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30" name="テキスト ボックス 829">
          <a:extLst>
            <a:ext uri="{FF2B5EF4-FFF2-40B4-BE49-F238E27FC236}">
              <a16:creationId xmlns:a16="http://schemas.microsoft.com/office/drawing/2014/main" id="{00000000-0008-0000-0300-00003E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31" name="テキスト ボックス 830">
          <a:extLst>
            <a:ext uri="{FF2B5EF4-FFF2-40B4-BE49-F238E27FC236}">
              <a16:creationId xmlns:a16="http://schemas.microsoft.com/office/drawing/2014/main" id="{00000000-0008-0000-0300-00003F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32" name="テキスト ボックス 831">
          <a:extLst>
            <a:ext uri="{FF2B5EF4-FFF2-40B4-BE49-F238E27FC236}">
              <a16:creationId xmlns:a16="http://schemas.microsoft.com/office/drawing/2014/main" id="{00000000-0008-0000-0300-000040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33" name="テキスト ボックス 832">
          <a:extLst>
            <a:ext uri="{FF2B5EF4-FFF2-40B4-BE49-F238E27FC236}">
              <a16:creationId xmlns:a16="http://schemas.microsoft.com/office/drawing/2014/main" id="{00000000-0008-0000-0300-000041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34" name="テキスト ボックス 833">
          <a:extLst>
            <a:ext uri="{FF2B5EF4-FFF2-40B4-BE49-F238E27FC236}">
              <a16:creationId xmlns:a16="http://schemas.microsoft.com/office/drawing/2014/main" id="{00000000-0008-0000-0300-000042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35" name="テキスト ボックス 834">
          <a:extLst>
            <a:ext uri="{FF2B5EF4-FFF2-40B4-BE49-F238E27FC236}">
              <a16:creationId xmlns:a16="http://schemas.microsoft.com/office/drawing/2014/main" id="{00000000-0008-0000-0300-000043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36" name="テキスト ボックス 835">
          <a:extLst>
            <a:ext uri="{FF2B5EF4-FFF2-40B4-BE49-F238E27FC236}">
              <a16:creationId xmlns:a16="http://schemas.microsoft.com/office/drawing/2014/main" id="{00000000-0008-0000-0300-000044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37" name="テキスト ボックス 836">
          <a:extLst>
            <a:ext uri="{FF2B5EF4-FFF2-40B4-BE49-F238E27FC236}">
              <a16:creationId xmlns:a16="http://schemas.microsoft.com/office/drawing/2014/main" id="{00000000-0008-0000-0300-000045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38" name="テキスト ボックス 837">
          <a:extLst>
            <a:ext uri="{FF2B5EF4-FFF2-40B4-BE49-F238E27FC236}">
              <a16:creationId xmlns:a16="http://schemas.microsoft.com/office/drawing/2014/main" id="{00000000-0008-0000-0300-000046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39" name="テキスト ボックス 838">
          <a:extLst>
            <a:ext uri="{FF2B5EF4-FFF2-40B4-BE49-F238E27FC236}">
              <a16:creationId xmlns:a16="http://schemas.microsoft.com/office/drawing/2014/main" id="{00000000-0008-0000-0300-000047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40" name="テキスト ボックス 839">
          <a:extLst>
            <a:ext uri="{FF2B5EF4-FFF2-40B4-BE49-F238E27FC236}">
              <a16:creationId xmlns:a16="http://schemas.microsoft.com/office/drawing/2014/main" id="{00000000-0008-0000-0300-000048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41" name="テキスト ボックス 840">
          <a:extLst>
            <a:ext uri="{FF2B5EF4-FFF2-40B4-BE49-F238E27FC236}">
              <a16:creationId xmlns:a16="http://schemas.microsoft.com/office/drawing/2014/main" id="{00000000-0008-0000-0300-000049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42" name="テキスト ボックス 841">
          <a:extLst>
            <a:ext uri="{FF2B5EF4-FFF2-40B4-BE49-F238E27FC236}">
              <a16:creationId xmlns:a16="http://schemas.microsoft.com/office/drawing/2014/main" id="{00000000-0008-0000-0300-00004A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43" name="テキスト ボックス 842">
          <a:extLst>
            <a:ext uri="{FF2B5EF4-FFF2-40B4-BE49-F238E27FC236}">
              <a16:creationId xmlns:a16="http://schemas.microsoft.com/office/drawing/2014/main" id="{00000000-0008-0000-0300-00004B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44" name="テキスト ボックス 843">
          <a:extLst>
            <a:ext uri="{FF2B5EF4-FFF2-40B4-BE49-F238E27FC236}">
              <a16:creationId xmlns:a16="http://schemas.microsoft.com/office/drawing/2014/main" id="{00000000-0008-0000-0300-00004C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45" name="テキスト ボックス 844">
          <a:extLst>
            <a:ext uri="{FF2B5EF4-FFF2-40B4-BE49-F238E27FC236}">
              <a16:creationId xmlns:a16="http://schemas.microsoft.com/office/drawing/2014/main" id="{00000000-0008-0000-0300-00004D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46" name="テキスト ボックス 845">
          <a:extLst>
            <a:ext uri="{FF2B5EF4-FFF2-40B4-BE49-F238E27FC236}">
              <a16:creationId xmlns:a16="http://schemas.microsoft.com/office/drawing/2014/main" id="{00000000-0008-0000-0300-00004E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47" name="テキスト ボックス 846">
          <a:extLst>
            <a:ext uri="{FF2B5EF4-FFF2-40B4-BE49-F238E27FC236}">
              <a16:creationId xmlns:a16="http://schemas.microsoft.com/office/drawing/2014/main" id="{00000000-0008-0000-0300-00004F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48" name="テキスト ボックス 847">
          <a:extLst>
            <a:ext uri="{FF2B5EF4-FFF2-40B4-BE49-F238E27FC236}">
              <a16:creationId xmlns:a16="http://schemas.microsoft.com/office/drawing/2014/main" id="{00000000-0008-0000-0300-000050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49" name="テキスト ボックス 848">
          <a:extLst>
            <a:ext uri="{FF2B5EF4-FFF2-40B4-BE49-F238E27FC236}">
              <a16:creationId xmlns:a16="http://schemas.microsoft.com/office/drawing/2014/main" id="{00000000-0008-0000-0300-000051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50" name="テキスト ボックス 849">
          <a:extLst>
            <a:ext uri="{FF2B5EF4-FFF2-40B4-BE49-F238E27FC236}">
              <a16:creationId xmlns:a16="http://schemas.microsoft.com/office/drawing/2014/main" id="{00000000-0008-0000-0300-000052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51" name="テキスト ボックス 850">
          <a:extLst>
            <a:ext uri="{FF2B5EF4-FFF2-40B4-BE49-F238E27FC236}">
              <a16:creationId xmlns:a16="http://schemas.microsoft.com/office/drawing/2014/main" id="{00000000-0008-0000-0300-000053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52" name="テキスト ボックス 851">
          <a:extLst>
            <a:ext uri="{FF2B5EF4-FFF2-40B4-BE49-F238E27FC236}">
              <a16:creationId xmlns:a16="http://schemas.microsoft.com/office/drawing/2014/main" id="{00000000-0008-0000-0300-000054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53" name="テキスト ボックス 852">
          <a:extLst>
            <a:ext uri="{FF2B5EF4-FFF2-40B4-BE49-F238E27FC236}">
              <a16:creationId xmlns:a16="http://schemas.microsoft.com/office/drawing/2014/main" id="{00000000-0008-0000-0300-000055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54" name="テキスト ボックス 853">
          <a:extLst>
            <a:ext uri="{FF2B5EF4-FFF2-40B4-BE49-F238E27FC236}">
              <a16:creationId xmlns:a16="http://schemas.microsoft.com/office/drawing/2014/main" id="{00000000-0008-0000-0300-000056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55" name="テキスト ボックス 854">
          <a:extLst>
            <a:ext uri="{FF2B5EF4-FFF2-40B4-BE49-F238E27FC236}">
              <a16:creationId xmlns:a16="http://schemas.microsoft.com/office/drawing/2014/main" id="{00000000-0008-0000-0300-000057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56" name="テキスト ボックス 855">
          <a:extLst>
            <a:ext uri="{FF2B5EF4-FFF2-40B4-BE49-F238E27FC236}">
              <a16:creationId xmlns:a16="http://schemas.microsoft.com/office/drawing/2014/main" id="{00000000-0008-0000-0300-000058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57" name="テキスト ボックス 856">
          <a:extLst>
            <a:ext uri="{FF2B5EF4-FFF2-40B4-BE49-F238E27FC236}">
              <a16:creationId xmlns:a16="http://schemas.microsoft.com/office/drawing/2014/main" id="{00000000-0008-0000-0300-000059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58" name="テキスト ボックス 857">
          <a:extLst>
            <a:ext uri="{FF2B5EF4-FFF2-40B4-BE49-F238E27FC236}">
              <a16:creationId xmlns:a16="http://schemas.microsoft.com/office/drawing/2014/main" id="{00000000-0008-0000-0300-00005A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59" name="テキスト ボックス 858">
          <a:extLst>
            <a:ext uri="{FF2B5EF4-FFF2-40B4-BE49-F238E27FC236}">
              <a16:creationId xmlns:a16="http://schemas.microsoft.com/office/drawing/2014/main" id="{00000000-0008-0000-0300-00005B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60" name="テキスト ボックス 859">
          <a:extLst>
            <a:ext uri="{FF2B5EF4-FFF2-40B4-BE49-F238E27FC236}">
              <a16:creationId xmlns:a16="http://schemas.microsoft.com/office/drawing/2014/main" id="{00000000-0008-0000-0300-00005C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61" name="テキスト ボックス 860">
          <a:extLst>
            <a:ext uri="{FF2B5EF4-FFF2-40B4-BE49-F238E27FC236}">
              <a16:creationId xmlns:a16="http://schemas.microsoft.com/office/drawing/2014/main" id="{00000000-0008-0000-0300-00005D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62" name="テキスト ボックス 861">
          <a:extLst>
            <a:ext uri="{FF2B5EF4-FFF2-40B4-BE49-F238E27FC236}">
              <a16:creationId xmlns:a16="http://schemas.microsoft.com/office/drawing/2014/main" id="{00000000-0008-0000-0300-00005E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63" name="テキスト ボックス 862">
          <a:extLst>
            <a:ext uri="{FF2B5EF4-FFF2-40B4-BE49-F238E27FC236}">
              <a16:creationId xmlns:a16="http://schemas.microsoft.com/office/drawing/2014/main" id="{00000000-0008-0000-0300-00005F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64" name="テキスト ボックス 863">
          <a:extLst>
            <a:ext uri="{FF2B5EF4-FFF2-40B4-BE49-F238E27FC236}">
              <a16:creationId xmlns:a16="http://schemas.microsoft.com/office/drawing/2014/main" id="{00000000-0008-0000-0300-000060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65" name="テキスト ボックス 864">
          <a:extLst>
            <a:ext uri="{FF2B5EF4-FFF2-40B4-BE49-F238E27FC236}">
              <a16:creationId xmlns:a16="http://schemas.microsoft.com/office/drawing/2014/main" id="{00000000-0008-0000-0300-000061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66" name="テキスト ボックス 865">
          <a:extLst>
            <a:ext uri="{FF2B5EF4-FFF2-40B4-BE49-F238E27FC236}">
              <a16:creationId xmlns:a16="http://schemas.microsoft.com/office/drawing/2014/main" id="{00000000-0008-0000-0300-000062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67" name="テキスト ボックス 866">
          <a:extLst>
            <a:ext uri="{FF2B5EF4-FFF2-40B4-BE49-F238E27FC236}">
              <a16:creationId xmlns:a16="http://schemas.microsoft.com/office/drawing/2014/main" id="{00000000-0008-0000-0300-000063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68" name="テキスト ボックス 867">
          <a:extLst>
            <a:ext uri="{FF2B5EF4-FFF2-40B4-BE49-F238E27FC236}">
              <a16:creationId xmlns:a16="http://schemas.microsoft.com/office/drawing/2014/main" id="{00000000-0008-0000-0300-000064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69" name="テキスト ボックス 868">
          <a:extLst>
            <a:ext uri="{FF2B5EF4-FFF2-40B4-BE49-F238E27FC236}">
              <a16:creationId xmlns:a16="http://schemas.microsoft.com/office/drawing/2014/main" id="{00000000-0008-0000-0300-000065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70" name="テキスト ボックス 869">
          <a:extLst>
            <a:ext uri="{FF2B5EF4-FFF2-40B4-BE49-F238E27FC236}">
              <a16:creationId xmlns:a16="http://schemas.microsoft.com/office/drawing/2014/main" id="{00000000-0008-0000-0300-000066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71" name="テキスト ボックス 870">
          <a:extLst>
            <a:ext uri="{FF2B5EF4-FFF2-40B4-BE49-F238E27FC236}">
              <a16:creationId xmlns:a16="http://schemas.microsoft.com/office/drawing/2014/main" id="{00000000-0008-0000-0300-000067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72" name="テキスト ボックス 871">
          <a:extLst>
            <a:ext uri="{FF2B5EF4-FFF2-40B4-BE49-F238E27FC236}">
              <a16:creationId xmlns:a16="http://schemas.microsoft.com/office/drawing/2014/main" id="{00000000-0008-0000-0300-000068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73" name="テキスト ボックス 872">
          <a:extLst>
            <a:ext uri="{FF2B5EF4-FFF2-40B4-BE49-F238E27FC236}">
              <a16:creationId xmlns:a16="http://schemas.microsoft.com/office/drawing/2014/main" id="{00000000-0008-0000-0300-000069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74" name="テキスト ボックス 873">
          <a:extLst>
            <a:ext uri="{FF2B5EF4-FFF2-40B4-BE49-F238E27FC236}">
              <a16:creationId xmlns:a16="http://schemas.microsoft.com/office/drawing/2014/main" id="{00000000-0008-0000-0300-00006A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75" name="テキスト ボックス 874">
          <a:extLst>
            <a:ext uri="{FF2B5EF4-FFF2-40B4-BE49-F238E27FC236}">
              <a16:creationId xmlns:a16="http://schemas.microsoft.com/office/drawing/2014/main" id="{00000000-0008-0000-0300-00006B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76" name="テキスト ボックス 875">
          <a:extLst>
            <a:ext uri="{FF2B5EF4-FFF2-40B4-BE49-F238E27FC236}">
              <a16:creationId xmlns:a16="http://schemas.microsoft.com/office/drawing/2014/main" id="{00000000-0008-0000-0300-00006C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77" name="テキスト ボックス 876">
          <a:extLst>
            <a:ext uri="{FF2B5EF4-FFF2-40B4-BE49-F238E27FC236}">
              <a16:creationId xmlns:a16="http://schemas.microsoft.com/office/drawing/2014/main" id="{00000000-0008-0000-0300-00006D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141</xdr:row>
      <xdr:rowOff>45983</xdr:rowOff>
    </xdr:from>
    <xdr:to>
      <xdr:col>7</xdr:col>
      <xdr:colOff>14348</xdr:colOff>
      <xdr:row>143</xdr:row>
      <xdr:rowOff>65690</xdr:rowOff>
    </xdr:to>
    <xdr:sp macro="" textlink="">
      <xdr:nvSpPr>
        <xdr:cNvPr id="878" name="テキスト ボックス 877">
          <a:extLst>
            <a:ext uri="{FF2B5EF4-FFF2-40B4-BE49-F238E27FC236}">
              <a16:creationId xmlns:a16="http://schemas.microsoft.com/office/drawing/2014/main" id="{00000000-0008-0000-0300-00006E030000}"/>
            </a:ext>
          </a:extLst>
        </xdr:cNvPr>
        <xdr:cNvSpPr txBox="1"/>
      </xdr:nvSpPr>
      <xdr:spPr>
        <a:xfrm>
          <a:off x="418087" y="9832554"/>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141</xdr:row>
      <xdr:rowOff>32501</xdr:rowOff>
    </xdr:from>
    <xdr:to>
      <xdr:col>24</xdr:col>
      <xdr:colOff>20918</xdr:colOff>
      <xdr:row>143</xdr:row>
      <xdr:rowOff>52208</xdr:rowOff>
    </xdr:to>
    <xdr:sp macro="" textlink="">
      <xdr:nvSpPr>
        <xdr:cNvPr id="879" name="テキスト ボックス 878">
          <a:extLst>
            <a:ext uri="{FF2B5EF4-FFF2-40B4-BE49-F238E27FC236}">
              <a16:creationId xmlns:a16="http://schemas.microsoft.com/office/drawing/2014/main" id="{00000000-0008-0000-0300-00006F030000}"/>
            </a:ext>
          </a:extLst>
        </xdr:cNvPr>
        <xdr:cNvSpPr txBox="1"/>
      </xdr:nvSpPr>
      <xdr:spPr>
        <a:xfrm>
          <a:off x="2414548" y="9828597"/>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141</xdr:row>
      <xdr:rowOff>35957</xdr:rowOff>
    </xdr:from>
    <xdr:to>
      <xdr:col>47</xdr:col>
      <xdr:colOff>25586</xdr:colOff>
      <xdr:row>143</xdr:row>
      <xdr:rowOff>55664</xdr:rowOff>
    </xdr:to>
    <xdr:sp macro="" textlink="">
      <xdr:nvSpPr>
        <xdr:cNvPr id="880" name="テキスト ボックス 879">
          <a:extLst>
            <a:ext uri="{FF2B5EF4-FFF2-40B4-BE49-F238E27FC236}">
              <a16:creationId xmlns:a16="http://schemas.microsoft.com/office/drawing/2014/main" id="{00000000-0008-0000-0300-000070030000}"/>
            </a:ext>
          </a:extLst>
        </xdr:cNvPr>
        <xdr:cNvSpPr txBox="1"/>
      </xdr:nvSpPr>
      <xdr:spPr>
        <a:xfrm>
          <a:off x="5108954" y="9832053"/>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989" name="テキスト ボックス 988">
          <a:extLst>
            <a:ext uri="{FF2B5EF4-FFF2-40B4-BE49-F238E27FC236}">
              <a16:creationId xmlns:a16="http://schemas.microsoft.com/office/drawing/2014/main" id="{00000000-0008-0000-0300-0000DD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990" name="テキスト ボックス 989">
          <a:extLst>
            <a:ext uri="{FF2B5EF4-FFF2-40B4-BE49-F238E27FC236}">
              <a16:creationId xmlns:a16="http://schemas.microsoft.com/office/drawing/2014/main" id="{00000000-0008-0000-0300-0000DE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991" name="テキスト ボックス 990">
          <a:extLst>
            <a:ext uri="{FF2B5EF4-FFF2-40B4-BE49-F238E27FC236}">
              <a16:creationId xmlns:a16="http://schemas.microsoft.com/office/drawing/2014/main" id="{00000000-0008-0000-0300-0000DF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992" name="テキスト ボックス 991">
          <a:extLst>
            <a:ext uri="{FF2B5EF4-FFF2-40B4-BE49-F238E27FC236}">
              <a16:creationId xmlns:a16="http://schemas.microsoft.com/office/drawing/2014/main" id="{00000000-0008-0000-0300-0000E0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993" name="テキスト ボックス 992">
          <a:extLst>
            <a:ext uri="{FF2B5EF4-FFF2-40B4-BE49-F238E27FC236}">
              <a16:creationId xmlns:a16="http://schemas.microsoft.com/office/drawing/2014/main" id="{00000000-0008-0000-0300-0000E1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994" name="テキスト ボックス 993">
          <a:extLst>
            <a:ext uri="{FF2B5EF4-FFF2-40B4-BE49-F238E27FC236}">
              <a16:creationId xmlns:a16="http://schemas.microsoft.com/office/drawing/2014/main" id="{00000000-0008-0000-0300-0000E2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995" name="テキスト ボックス 994">
          <a:extLst>
            <a:ext uri="{FF2B5EF4-FFF2-40B4-BE49-F238E27FC236}">
              <a16:creationId xmlns:a16="http://schemas.microsoft.com/office/drawing/2014/main" id="{00000000-0008-0000-0300-0000E3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996" name="テキスト ボックス 995">
          <a:extLst>
            <a:ext uri="{FF2B5EF4-FFF2-40B4-BE49-F238E27FC236}">
              <a16:creationId xmlns:a16="http://schemas.microsoft.com/office/drawing/2014/main" id="{00000000-0008-0000-0300-0000E4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997" name="テキスト ボックス 996">
          <a:extLst>
            <a:ext uri="{FF2B5EF4-FFF2-40B4-BE49-F238E27FC236}">
              <a16:creationId xmlns:a16="http://schemas.microsoft.com/office/drawing/2014/main" id="{00000000-0008-0000-0300-0000E5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998" name="テキスト ボックス 997">
          <a:extLst>
            <a:ext uri="{FF2B5EF4-FFF2-40B4-BE49-F238E27FC236}">
              <a16:creationId xmlns:a16="http://schemas.microsoft.com/office/drawing/2014/main" id="{00000000-0008-0000-0300-0000E6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999" name="テキスト ボックス 998">
          <a:extLst>
            <a:ext uri="{FF2B5EF4-FFF2-40B4-BE49-F238E27FC236}">
              <a16:creationId xmlns:a16="http://schemas.microsoft.com/office/drawing/2014/main" id="{00000000-0008-0000-0300-0000E7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00" name="テキスト ボックス 999">
          <a:extLst>
            <a:ext uri="{FF2B5EF4-FFF2-40B4-BE49-F238E27FC236}">
              <a16:creationId xmlns:a16="http://schemas.microsoft.com/office/drawing/2014/main" id="{00000000-0008-0000-0300-0000E8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01" name="テキスト ボックス 1000">
          <a:extLst>
            <a:ext uri="{FF2B5EF4-FFF2-40B4-BE49-F238E27FC236}">
              <a16:creationId xmlns:a16="http://schemas.microsoft.com/office/drawing/2014/main" id="{00000000-0008-0000-0300-0000E9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02" name="テキスト ボックス 1001">
          <a:extLst>
            <a:ext uri="{FF2B5EF4-FFF2-40B4-BE49-F238E27FC236}">
              <a16:creationId xmlns:a16="http://schemas.microsoft.com/office/drawing/2014/main" id="{00000000-0008-0000-0300-0000EA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03" name="テキスト ボックス 1002">
          <a:extLst>
            <a:ext uri="{FF2B5EF4-FFF2-40B4-BE49-F238E27FC236}">
              <a16:creationId xmlns:a16="http://schemas.microsoft.com/office/drawing/2014/main" id="{00000000-0008-0000-0300-0000EB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04" name="テキスト ボックス 1003">
          <a:extLst>
            <a:ext uri="{FF2B5EF4-FFF2-40B4-BE49-F238E27FC236}">
              <a16:creationId xmlns:a16="http://schemas.microsoft.com/office/drawing/2014/main" id="{00000000-0008-0000-0300-0000EC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05" name="テキスト ボックス 1004">
          <a:extLst>
            <a:ext uri="{FF2B5EF4-FFF2-40B4-BE49-F238E27FC236}">
              <a16:creationId xmlns:a16="http://schemas.microsoft.com/office/drawing/2014/main" id="{00000000-0008-0000-0300-0000ED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06" name="テキスト ボックス 1005">
          <a:extLst>
            <a:ext uri="{FF2B5EF4-FFF2-40B4-BE49-F238E27FC236}">
              <a16:creationId xmlns:a16="http://schemas.microsoft.com/office/drawing/2014/main" id="{00000000-0008-0000-0300-0000EE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07" name="テキスト ボックス 1006">
          <a:extLst>
            <a:ext uri="{FF2B5EF4-FFF2-40B4-BE49-F238E27FC236}">
              <a16:creationId xmlns:a16="http://schemas.microsoft.com/office/drawing/2014/main" id="{00000000-0008-0000-0300-0000EF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08" name="テキスト ボックス 1007">
          <a:extLst>
            <a:ext uri="{FF2B5EF4-FFF2-40B4-BE49-F238E27FC236}">
              <a16:creationId xmlns:a16="http://schemas.microsoft.com/office/drawing/2014/main" id="{00000000-0008-0000-0300-0000F0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09" name="テキスト ボックス 1008">
          <a:extLst>
            <a:ext uri="{FF2B5EF4-FFF2-40B4-BE49-F238E27FC236}">
              <a16:creationId xmlns:a16="http://schemas.microsoft.com/office/drawing/2014/main" id="{00000000-0008-0000-0300-0000F1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10" name="テキスト ボックス 1009">
          <a:extLst>
            <a:ext uri="{FF2B5EF4-FFF2-40B4-BE49-F238E27FC236}">
              <a16:creationId xmlns:a16="http://schemas.microsoft.com/office/drawing/2014/main" id="{00000000-0008-0000-0300-0000F2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11" name="テキスト ボックス 1010">
          <a:extLst>
            <a:ext uri="{FF2B5EF4-FFF2-40B4-BE49-F238E27FC236}">
              <a16:creationId xmlns:a16="http://schemas.microsoft.com/office/drawing/2014/main" id="{00000000-0008-0000-0300-0000F3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12" name="テキスト ボックス 1011">
          <a:extLst>
            <a:ext uri="{FF2B5EF4-FFF2-40B4-BE49-F238E27FC236}">
              <a16:creationId xmlns:a16="http://schemas.microsoft.com/office/drawing/2014/main" id="{00000000-0008-0000-0300-0000F4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13" name="テキスト ボックス 1012">
          <a:extLst>
            <a:ext uri="{FF2B5EF4-FFF2-40B4-BE49-F238E27FC236}">
              <a16:creationId xmlns:a16="http://schemas.microsoft.com/office/drawing/2014/main" id="{00000000-0008-0000-0300-0000F5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14" name="テキスト ボックス 1013">
          <a:extLst>
            <a:ext uri="{FF2B5EF4-FFF2-40B4-BE49-F238E27FC236}">
              <a16:creationId xmlns:a16="http://schemas.microsoft.com/office/drawing/2014/main" id="{00000000-0008-0000-0300-0000F6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15" name="テキスト ボックス 1014">
          <a:extLst>
            <a:ext uri="{FF2B5EF4-FFF2-40B4-BE49-F238E27FC236}">
              <a16:creationId xmlns:a16="http://schemas.microsoft.com/office/drawing/2014/main" id="{00000000-0008-0000-0300-0000F7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16" name="テキスト ボックス 1015">
          <a:extLst>
            <a:ext uri="{FF2B5EF4-FFF2-40B4-BE49-F238E27FC236}">
              <a16:creationId xmlns:a16="http://schemas.microsoft.com/office/drawing/2014/main" id="{00000000-0008-0000-0300-0000F8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17" name="テキスト ボックス 1016">
          <a:extLst>
            <a:ext uri="{FF2B5EF4-FFF2-40B4-BE49-F238E27FC236}">
              <a16:creationId xmlns:a16="http://schemas.microsoft.com/office/drawing/2014/main" id="{00000000-0008-0000-0300-0000F9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18" name="テキスト ボックス 1017">
          <a:extLst>
            <a:ext uri="{FF2B5EF4-FFF2-40B4-BE49-F238E27FC236}">
              <a16:creationId xmlns:a16="http://schemas.microsoft.com/office/drawing/2014/main" id="{00000000-0008-0000-0300-0000FA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19" name="テキスト ボックス 1018">
          <a:extLst>
            <a:ext uri="{FF2B5EF4-FFF2-40B4-BE49-F238E27FC236}">
              <a16:creationId xmlns:a16="http://schemas.microsoft.com/office/drawing/2014/main" id="{00000000-0008-0000-0300-0000FB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20" name="テキスト ボックス 1019">
          <a:extLst>
            <a:ext uri="{FF2B5EF4-FFF2-40B4-BE49-F238E27FC236}">
              <a16:creationId xmlns:a16="http://schemas.microsoft.com/office/drawing/2014/main" id="{00000000-0008-0000-0300-0000FC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21" name="テキスト ボックス 1020">
          <a:extLst>
            <a:ext uri="{FF2B5EF4-FFF2-40B4-BE49-F238E27FC236}">
              <a16:creationId xmlns:a16="http://schemas.microsoft.com/office/drawing/2014/main" id="{00000000-0008-0000-0300-0000FD03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22" name="テキスト ボックス 1021">
          <a:extLst>
            <a:ext uri="{FF2B5EF4-FFF2-40B4-BE49-F238E27FC236}">
              <a16:creationId xmlns:a16="http://schemas.microsoft.com/office/drawing/2014/main" id="{00000000-0008-0000-0300-0000FE03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23" name="テキスト ボックス 1022">
          <a:extLst>
            <a:ext uri="{FF2B5EF4-FFF2-40B4-BE49-F238E27FC236}">
              <a16:creationId xmlns:a16="http://schemas.microsoft.com/office/drawing/2014/main" id="{00000000-0008-0000-0300-0000FF03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24" name="テキスト ボックス 1023">
          <a:extLst>
            <a:ext uri="{FF2B5EF4-FFF2-40B4-BE49-F238E27FC236}">
              <a16:creationId xmlns:a16="http://schemas.microsoft.com/office/drawing/2014/main" id="{00000000-0008-0000-0300-000000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25" name="テキスト ボックス 1024">
          <a:extLst>
            <a:ext uri="{FF2B5EF4-FFF2-40B4-BE49-F238E27FC236}">
              <a16:creationId xmlns:a16="http://schemas.microsoft.com/office/drawing/2014/main" id="{00000000-0008-0000-0300-000001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26" name="テキスト ボックス 1025">
          <a:extLst>
            <a:ext uri="{FF2B5EF4-FFF2-40B4-BE49-F238E27FC236}">
              <a16:creationId xmlns:a16="http://schemas.microsoft.com/office/drawing/2014/main" id="{00000000-0008-0000-0300-000002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27" name="テキスト ボックス 1026">
          <a:extLst>
            <a:ext uri="{FF2B5EF4-FFF2-40B4-BE49-F238E27FC236}">
              <a16:creationId xmlns:a16="http://schemas.microsoft.com/office/drawing/2014/main" id="{00000000-0008-0000-0300-000003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28" name="テキスト ボックス 1027">
          <a:extLst>
            <a:ext uri="{FF2B5EF4-FFF2-40B4-BE49-F238E27FC236}">
              <a16:creationId xmlns:a16="http://schemas.microsoft.com/office/drawing/2014/main" id="{00000000-0008-0000-0300-000004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29" name="テキスト ボックス 1028">
          <a:extLst>
            <a:ext uri="{FF2B5EF4-FFF2-40B4-BE49-F238E27FC236}">
              <a16:creationId xmlns:a16="http://schemas.microsoft.com/office/drawing/2014/main" id="{00000000-0008-0000-0300-000005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30" name="テキスト ボックス 1029">
          <a:extLst>
            <a:ext uri="{FF2B5EF4-FFF2-40B4-BE49-F238E27FC236}">
              <a16:creationId xmlns:a16="http://schemas.microsoft.com/office/drawing/2014/main" id="{00000000-0008-0000-0300-000006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31" name="テキスト ボックス 1030">
          <a:extLst>
            <a:ext uri="{FF2B5EF4-FFF2-40B4-BE49-F238E27FC236}">
              <a16:creationId xmlns:a16="http://schemas.microsoft.com/office/drawing/2014/main" id="{00000000-0008-0000-0300-000007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32" name="テキスト ボックス 1031">
          <a:extLst>
            <a:ext uri="{FF2B5EF4-FFF2-40B4-BE49-F238E27FC236}">
              <a16:creationId xmlns:a16="http://schemas.microsoft.com/office/drawing/2014/main" id="{00000000-0008-0000-0300-000008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33" name="テキスト ボックス 1032">
          <a:extLst>
            <a:ext uri="{FF2B5EF4-FFF2-40B4-BE49-F238E27FC236}">
              <a16:creationId xmlns:a16="http://schemas.microsoft.com/office/drawing/2014/main" id="{00000000-0008-0000-0300-000009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34" name="テキスト ボックス 1033">
          <a:extLst>
            <a:ext uri="{FF2B5EF4-FFF2-40B4-BE49-F238E27FC236}">
              <a16:creationId xmlns:a16="http://schemas.microsoft.com/office/drawing/2014/main" id="{00000000-0008-0000-0300-00000A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35" name="テキスト ボックス 1034">
          <a:extLst>
            <a:ext uri="{FF2B5EF4-FFF2-40B4-BE49-F238E27FC236}">
              <a16:creationId xmlns:a16="http://schemas.microsoft.com/office/drawing/2014/main" id="{00000000-0008-0000-0300-00000B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36" name="テキスト ボックス 1035">
          <a:extLst>
            <a:ext uri="{FF2B5EF4-FFF2-40B4-BE49-F238E27FC236}">
              <a16:creationId xmlns:a16="http://schemas.microsoft.com/office/drawing/2014/main" id="{00000000-0008-0000-0300-00000C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37" name="テキスト ボックス 1036">
          <a:extLst>
            <a:ext uri="{FF2B5EF4-FFF2-40B4-BE49-F238E27FC236}">
              <a16:creationId xmlns:a16="http://schemas.microsoft.com/office/drawing/2014/main" id="{00000000-0008-0000-0300-00000D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38" name="テキスト ボックス 1037">
          <a:extLst>
            <a:ext uri="{FF2B5EF4-FFF2-40B4-BE49-F238E27FC236}">
              <a16:creationId xmlns:a16="http://schemas.microsoft.com/office/drawing/2014/main" id="{00000000-0008-0000-0300-00000E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39" name="テキスト ボックス 1038">
          <a:extLst>
            <a:ext uri="{FF2B5EF4-FFF2-40B4-BE49-F238E27FC236}">
              <a16:creationId xmlns:a16="http://schemas.microsoft.com/office/drawing/2014/main" id="{00000000-0008-0000-0300-00000F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40" name="テキスト ボックス 1039">
          <a:extLst>
            <a:ext uri="{FF2B5EF4-FFF2-40B4-BE49-F238E27FC236}">
              <a16:creationId xmlns:a16="http://schemas.microsoft.com/office/drawing/2014/main" id="{00000000-0008-0000-0300-000010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41" name="テキスト ボックス 1040">
          <a:extLst>
            <a:ext uri="{FF2B5EF4-FFF2-40B4-BE49-F238E27FC236}">
              <a16:creationId xmlns:a16="http://schemas.microsoft.com/office/drawing/2014/main" id="{00000000-0008-0000-0300-000011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42" name="テキスト ボックス 1041">
          <a:extLst>
            <a:ext uri="{FF2B5EF4-FFF2-40B4-BE49-F238E27FC236}">
              <a16:creationId xmlns:a16="http://schemas.microsoft.com/office/drawing/2014/main" id="{00000000-0008-0000-0300-000012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43" name="テキスト ボックス 1042">
          <a:extLst>
            <a:ext uri="{FF2B5EF4-FFF2-40B4-BE49-F238E27FC236}">
              <a16:creationId xmlns:a16="http://schemas.microsoft.com/office/drawing/2014/main" id="{00000000-0008-0000-0300-000013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44" name="テキスト ボックス 1043">
          <a:extLst>
            <a:ext uri="{FF2B5EF4-FFF2-40B4-BE49-F238E27FC236}">
              <a16:creationId xmlns:a16="http://schemas.microsoft.com/office/drawing/2014/main" id="{00000000-0008-0000-0300-000014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45" name="テキスト ボックス 1044">
          <a:extLst>
            <a:ext uri="{FF2B5EF4-FFF2-40B4-BE49-F238E27FC236}">
              <a16:creationId xmlns:a16="http://schemas.microsoft.com/office/drawing/2014/main" id="{00000000-0008-0000-0300-000015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46" name="テキスト ボックス 1045">
          <a:extLst>
            <a:ext uri="{FF2B5EF4-FFF2-40B4-BE49-F238E27FC236}">
              <a16:creationId xmlns:a16="http://schemas.microsoft.com/office/drawing/2014/main" id="{00000000-0008-0000-0300-000016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47" name="テキスト ボックス 1046">
          <a:extLst>
            <a:ext uri="{FF2B5EF4-FFF2-40B4-BE49-F238E27FC236}">
              <a16:creationId xmlns:a16="http://schemas.microsoft.com/office/drawing/2014/main" id="{00000000-0008-0000-0300-000017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48" name="テキスト ボックス 1047">
          <a:extLst>
            <a:ext uri="{FF2B5EF4-FFF2-40B4-BE49-F238E27FC236}">
              <a16:creationId xmlns:a16="http://schemas.microsoft.com/office/drawing/2014/main" id="{00000000-0008-0000-0300-000018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49" name="テキスト ボックス 1048">
          <a:extLst>
            <a:ext uri="{FF2B5EF4-FFF2-40B4-BE49-F238E27FC236}">
              <a16:creationId xmlns:a16="http://schemas.microsoft.com/office/drawing/2014/main" id="{00000000-0008-0000-0300-000019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50" name="テキスト ボックス 1049">
          <a:extLst>
            <a:ext uri="{FF2B5EF4-FFF2-40B4-BE49-F238E27FC236}">
              <a16:creationId xmlns:a16="http://schemas.microsoft.com/office/drawing/2014/main" id="{00000000-0008-0000-0300-00001A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51" name="テキスト ボックス 1050">
          <a:extLst>
            <a:ext uri="{FF2B5EF4-FFF2-40B4-BE49-F238E27FC236}">
              <a16:creationId xmlns:a16="http://schemas.microsoft.com/office/drawing/2014/main" id="{00000000-0008-0000-0300-00001B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52" name="テキスト ボックス 1051">
          <a:extLst>
            <a:ext uri="{FF2B5EF4-FFF2-40B4-BE49-F238E27FC236}">
              <a16:creationId xmlns:a16="http://schemas.microsoft.com/office/drawing/2014/main" id="{00000000-0008-0000-0300-00001C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53" name="テキスト ボックス 1052">
          <a:extLst>
            <a:ext uri="{FF2B5EF4-FFF2-40B4-BE49-F238E27FC236}">
              <a16:creationId xmlns:a16="http://schemas.microsoft.com/office/drawing/2014/main" id="{00000000-0008-0000-0300-00001D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54" name="テキスト ボックス 1053">
          <a:extLst>
            <a:ext uri="{FF2B5EF4-FFF2-40B4-BE49-F238E27FC236}">
              <a16:creationId xmlns:a16="http://schemas.microsoft.com/office/drawing/2014/main" id="{00000000-0008-0000-0300-00001E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55" name="テキスト ボックス 1054">
          <a:extLst>
            <a:ext uri="{FF2B5EF4-FFF2-40B4-BE49-F238E27FC236}">
              <a16:creationId xmlns:a16="http://schemas.microsoft.com/office/drawing/2014/main" id="{00000000-0008-0000-0300-00001F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56" name="テキスト ボックス 1055">
          <a:extLst>
            <a:ext uri="{FF2B5EF4-FFF2-40B4-BE49-F238E27FC236}">
              <a16:creationId xmlns:a16="http://schemas.microsoft.com/office/drawing/2014/main" id="{00000000-0008-0000-0300-000020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57" name="テキスト ボックス 1056">
          <a:extLst>
            <a:ext uri="{FF2B5EF4-FFF2-40B4-BE49-F238E27FC236}">
              <a16:creationId xmlns:a16="http://schemas.microsoft.com/office/drawing/2014/main" id="{00000000-0008-0000-0300-000021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58" name="テキスト ボックス 1057">
          <a:extLst>
            <a:ext uri="{FF2B5EF4-FFF2-40B4-BE49-F238E27FC236}">
              <a16:creationId xmlns:a16="http://schemas.microsoft.com/office/drawing/2014/main" id="{00000000-0008-0000-0300-000022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59" name="テキスト ボックス 1058">
          <a:extLst>
            <a:ext uri="{FF2B5EF4-FFF2-40B4-BE49-F238E27FC236}">
              <a16:creationId xmlns:a16="http://schemas.microsoft.com/office/drawing/2014/main" id="{00000000-0008-0000-0300-000023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60" name="テキスト ボックス 1059">
          <a:extLst>
            <a:ext uri="{FF2B5EF4-FFF2-40B4-BE49-F238E27FC236}">
              <a16:creationId xmlns:a16="http://schemas.microsoft.com/office/drawing/2014/main" id="{00000000-0008-0000-0300-000024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61" name="テキスト ボックス 1060">
          <a:extLst>
            <a:ext uri="{FF2B5EF4-FFF2-40B4-BE49-F238E27FC236}">
              <a16:creationId xmlns:a16="http://schemas.microsoft.com/office/drawing/2014/main" id="{00000000-0008-0000-0300-000025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62" name="テキスト ボックス 1061">
          <a:extLst>
            <a:ext uri="{FF2B5EF4-FFF2-40B4-BE49-F238E27FC236}">
              <a16:creationId xmlns:a16="http://schemas.microsoft.com/office/drawing/2014/main" id="{00000000-0008-0000-0300-000026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63" name="テキスト ボックス 1062">
          <a:extLst>
            <a:ext uri="{FF2B5EF4-FFF2-40B4-BE49-F238E27FC236}">
              <a16:creationId xmlns:a16="http://schemas.microsoft.com/office/drawing/2014/main" id="{00000000-0008-0000-0300-000027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64" name="テキスト ボックス 1063">
          <a:extLst>
            <a:ext uri="{FF2B5EF4-FFF2-40B4-BE49-F238E27FC236}">
              <a16:creationId xmlns:a16="http://schemas.microsoft.com/office/drawing/2014/main" id="{00000000-0008-0000-0300-000028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65" name="テキスト ボックス 1064">
          <a:extLst>
            <a:ext uri="{FF2B5EF4-FFF2-40B4-BE49-F238E27FC236}">
              <a16:creationId xmlns:a16="http://schemas.microsoft.com/office/drawing/2014/main" id="{00000000-0008-0000-0300-000029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66" name="テキスト ボックス 1065">
          <a:extLst>
            <a:ext uri="{FF2B5EF4-FFF2-40B4-BE49-F238E27FC236}">
              <a16:creationId xmlns:a16="http://schemas.microsoft.com/office/drawing/2014/main" id="{00000000-0008-0000-0300-00002A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67" name="テキスト ボックス 1066">
          <a:extLst>
            <a:ext uri="{FF2B5EF4-FFF2-40B4-BE49-F238E27FC236}">
              <a16:creationId xmlns:a16="http://schemas.microsoft.com/office/drawing/2014/main" id="{00000000-0008-0000-0300-00002B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68" name="テキスト ボックス 1067">
          <a:extLst>
            <a:ext uri="{FF2B5EF4-FFF2-40B4-BE49-F238E27FC236}">
              <a16:creationId xmlns:a16="http://schemas.microsoft.com/office/drawing/2014/main" id="{00000000-0008-0000-0300-00002C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69" name="テキスト ボックス 1068">
          <a:extLst>
            <a:ext uri="{FF2B5EF4-FFF2-40B4-BE49-F238E27FC236}">
              <a16:creationId xmlns:a16="http://schemas.microsoft.com/office/drawing/2014/main" id="{00000000-0008-0000-0300-00002D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70" name="テキスト ボックス 1069">
          <a:extLst>
            <a:ext uri="{FF2B5EF4-FFF2-40B4-BE49-F238E27FC236}">
              <a16:creationId xmlns:a16="http://schemas.microsoft.com/office/drawing/2014/main" id="{00000000-0008-0000-0300-00002E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71" name="テキスト ボックス 1070">
          <a:extLst>
            <a:ext uri="{FF2B5EF4-FFF2-40B4-BE49-F238E27FC236}">
              <a16:creationId xmlns:a16="http://schemas.microsoft.com/office/drawing/2014/main" id="{00000000-0008-0000-0300-00002F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72" name="テキスト ボックス 1071">
          <a:extLst>
            <a:ext uri="{FF2B5EF4-FFF2-40B4-BE49-F238E27FC236}">
              <a16:creationId xmlns:a16="http://schemas.microsoft.com/office/drawing/2014/main" id="{00000000-0008-0000-0300-000030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73" name="テキスト ボックス 1072">
          <a:extLst>
            <a:ext uri="{FF2B5EF4-FFF2-40B4-BE49-F238E27FC236}">
              <a16:creationId xmlns:a16="http://schemas.microsoft.com/office/drawing/2014/main" id="{00000000-0008-0000-0300-000031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74" name="テキスト ボックス 1073">
          <a:extLst>
            <a:ext uri="{FF2B5EF4-FFF2-40B4-BE49-F238E27FC236}">
              <a16:creationId xmlns:a16="http://schemas.microsoft.com/office/drawing/2014/main" id="{00000000-0008-0000-0300-000032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75" name="テキスト ボックス 1074">
          <a:extLst>
            <a:ext uri="{FF2B5EF4-FFF2-40B4-BE49-F238E27FC236}">
              <a16:creationId xmlns:a16="http://schemas.microsoft.com/office/drawing/2014/main" id="{00000000-0008-0000-0300-000033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76" name="テキスト ボックス 1075">
          <a:extLst>
            <a:ext uri="{FF2B5EF4-FFF2-40B4-BE49-F238E27FC236}">
              <a16:creationId xmlns:a16="http://schemas.microsoft.com/office/drawing/2014/main" id="{00000000-0008-0000-0300-000034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77" name="テキスト ボックス 1076">
          <a:extLst>
            <a:ext uri="{FF2B5EF4-FFF2-40B4-BE49-F238E27FC236}">
              <a16:creationId xmlns:a16="http://schemas.microsoft.com/office/drawing/2014/main" id="{00000000-0008-0000-0300-000035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78" name="テキスト ボックス 1077">
          <a:extLst>
            <a:ext uri="{FF2B5EF4-FFF2-40B4-BE49-F238E27FC236}">
              <a16:creationId xmlns:a16="http://schemas.microsoft.com/office/drawing/2014/main" id="{00000000-0008-0000-0300-000036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79" name="テキスト ボックス 1078">
          <a:extLst>
            <a:ext uri="{FF2B5EF4-FFF2-40B4-BE49-F238E27FC236}">
              <a16:creationId xmlns:a16="http://schemas.microsoft.com/office/drawing/2014/main" id="{00000000-0008-0000-0300-000037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80" name="テキスト ボックス 1079">
          <a:extLst>
            <a:ext uri="{FF2B5EF4-FFF2-40B4-BE49-F238E27FC236}">
              <a16:creationId xmlns:a16="http://schemas.microsoft.com/office/drawing/2014/main" id="{00000000-0008-0000-0300-000038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81" name="テキスト ボックス 1080">
          <a:extLst>
            <a:ext uri="{FF2B5EF4-FFF2-40B4-BE49-F238E27FC236}">
              <a16:creationId xmlns:a16="http://schemas.microsoft.com/office/drawing/2014/main" id="{00000000-0008-0000-0300-000039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82" name="テキスト ボックス 1081">
          <a:extLst>
            <a:ext uri="{FF2B5EF4-FFF2-40B4-BE49-F238E27FC236}">
              <a16:creationId xmlns:a16="http://schemas.microsoft.com/office/drawing/2014/main" id="{00000000-0008-0000-0300-00003A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83" name="テキスト ボックス 1082">
          <a:extLst>
            <a:ext uri="{FF2B5EF4-FFF2-40B4-BE49-F238E27FC236}">
              <a16:creationId xmlns:a16="http://schemas.microsoft.com/office/drawing/2014/main" id="{00000000-0008-0000-0300-00003B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84" name="テキスト ボックス 1083">
          <a:extLst>
            <a:ext uri="{FF2B5EF4-FFF2-40B4-BE49-F238E27FC236}">
              <a16:creationId xmlns:a16="http://schemas.microsoft.com/office/drawing/2014/main" id="{00000000-0008-0000-0300-00003C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85" name="テキスト ボックス 1084">
          <a:extLst>
            <a:ext uri="{FF2B5EF4-FFF2-40B4-BE49-F238E27FC236}">
              <a16:creationId xmlns:a16="http://schemas.microsoft.com/office/drawing/2014/main" id="{00000000-0008-0000-0300-00003D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86" name="テキスト ボックス 1085">
          <a:extLst>
            <a:ext uri="{FF2B5EF4-FFF2-40B4-BE49-F238E27FC236}">
              <a16:creationId xmlns:a16="http://schemas.microsoft.com/office/drawing/2014/main" id="{00000000-0008-0000-0300-00003E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87" name="テキスト ボックス 1086">
          <a:extLst>
            <a:ext uri="{FF2B5EF4-FFF2-40B4-BE49-F238E27FC236}">
              <a16:creationId xmlns:a16="http://schemas.microsoft.com/office/drawing/2014/main" id="{00000000-0008-0000-0300-00003F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88" name="テキスト ボックス 1087">
          <a:extLst>
            <a:ext uri="{FF2B5EF4-FFF2-40B4-BE49-F238E27FC236}">
              <a16:creationId xmlns:a16="http://schemas.microsoft.com/office/drawing/2014/main" id="{00000000-0008-0000-0300-000040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89" name="テキスト ボックス 1088">
          <a:extLst>
            <a:ext uri="{FF2B5EF4-FFF2-40B4-BE49-F238E27FC236}">
              <a16:creationId xmlns:a16="http://schemas.microsoft.com/office/drawing/2014/main" id="{00000000-0008-0000-0300-000041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90" name="テキスト ボックス 1089">
          <a:extLst>
            <a:ext uri="{FF2B5EF4-FFF2-40B4-BE49-F238E27FC236}">
              <a16:creationId xmlns:a16="http://schemas.microsoft.com/office/drawing/2014/main" id="{00000000-0008-0000-0300-000042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91" name="テキスト ボックス 1090">
          <a:extLst>
            <a:ext uri="{FF2B5EF4-FFF2-40B4-BE49-F238E27FC236}">
              <a16:creationId xmlns:a16="http://schemas.microsoft.com/office/drawing/2014/main" id="{00000000-0008-0000-0300-000043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92" name="テキスト ボックス 1091">
          <a:extLst>
            <a:ext uri="{FF2B5EF4-FFF2-40B4-BE49-F238E27FC236}">
              <a16:creationId xmlns:a16="http://schemas.microsoft.com/office/drawing/2014/main" id="{00000000-0008-0000-0300-000044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93" name="テキスト ボックス 1092">
          <a:extLst>
            <a:ext uri="{FF2B5EF4-FFF2-40B4-BE49-F238E27FC236}">
              <a16:creationId xmlns:a16="http://schemas.microsoft.com/office/drawing/2014/main" id="{00000000-0008-0000-0300-000045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94" name="テキスト ボックス 1093">
          <a:extLst>
            <a:ext uri="{FF2B5EF4-FFF2-40B4-BE49-F238E27FC236}">
              <a16:creationId xmlns:a16="http://schemas.microsoft.com/office/drawing/2014/main" id="{00000000-0008-0000-0300-000046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95" name="テキスト ボックス 1094">
          <a:extLst>
            <a:ext uri="{FF2B5EF4-FFF2-40B4-BE49-F238E27FC236}">
              <a16:creationId xmlns:a16="http://schemas.microsoft.com/office/drawing/2014/main" id="{00000000-0008-0000-0300-000047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96" name="テキスト ボックス 1095">
          <a:extLst>
            <a:ext uri="{FF2B5EF4-FFF2-40B4-BE49-F238E27FC236}">
              <a16:creationId xmlns:a16="http://schemas.microsoft.com/office/drawing/2014/main" id="{00000000-0008-0000-0300-000048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097" name="テキスト ボックス 1096">
          <a:extLst>
            <a:ext uri="{FF2B5EF4-FFF2-40B4-BE49-F238E27FC236}">
              <a16:creationId xmlns:a16="http://schemas.microsoft.com/office/drawing/2014/main" id="{00000000-0008-0000-0300-000049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098" name="テキスト ボックス 1097">
          <a:extLst>
            <a:ext uri="{FF2B5EF4-FFF2-40B4-BE49-F238E27FC236}">
              <a16:creationId xmlns:a16="http://schemas.microsoft.com/office/drawing/2014/main" id="{00000000-0008-0000-0300-00004A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099" name="テキスト ボックス 1098">
          <a:extLst>
            <a:ext uri="{FF2B5EF4-FFF2-40B4-BE49-F238E27FC236}">
              <a16:creationId xmlns:a16="http://schemas.microsoft.com/office/drawing/2014/main" id="{00000000-0008-0000-0300-00004B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00" name="テキスト ボックス 1099">
          <a:extLst>
            <a:ext uri="{FF2B5EF4-FFF2-40B4-BE49-F238E27FC236}">
              <a16:creationId xmlns:a16="http://schemas.microsoft.com/office/drawing/2014/main" id="{00000000-0008-0000-0300-00004C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01" name="テキスト ボックス 1100">
          <a:extLst>
            <a:ext uri="{FF2B5EF4-FFF2-40B4-BE49-F238E27FC236}">
              <a16:creationId xmlns:a16="http://schemas.microsoft.com/office/drawing/2014/main" id="{00000000-0008-0000-0300-00004D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02" name="テキスト ボックス 1101">
          <a:extLst>
            <a:ext uri="{FF2B5EF4-FFF2-40B4-BE49-F238E27FC236}">
              <a16:creationId xmlns:a16="http://schemas.microsoft.com/office/drawing/2014/main" id="{00000000-0008-0000-0300-00004E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03" name="テキスト ボックス 1102">
          <a:extLst>
            <a:ext uri="{FF2B5EF4-FFF2-40B4-BE49-F238E27FC236}">
              <a16:creationId xmlns:a16="http://schemas.microsoft.com/office/drawing/2014/main" id="{00000000-0008-0000-0300-00004F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04" name="テキスト ボックス 1103">
          <a:extLst>
            <a:ext uri="{FF2B5EF4-FFF2-40B4-BE49-F238E27FC236}">
              <a16:creationId xmlns:a16="http://schemas.microsoft.com/office/drawing/2014/main" id="{00000000-0008-0000-0300-000050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05" name="テキスト ボックス 1104">
          <a:extLst>
            <a:ext uri="{FF2B5EF4-FFF2-40B4-BE49-F238E27FC236}">
              <a16:creationId xmlns:a16="http://schemas.microsoft.com/office/drawing/2014/main" id="{00000000-0008-0000-0300-000051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06" name="テキスト ボックス 1105">
          <a:extLst>
            <a:ext uri="{FF2B5EF4-FFF2-40B4-BE49-F238E27FC236}">
              <a16:creationId xmlns:a16="http://schemas.microsoft.com/office/drawing/2014/main" id="{00000000-0008-0000-0300-000052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07" name="テキスト ボックス 1106">
          <a:extLst>
            <a:ext uri="{FF2B5EF4-FFF2-40B4-BE49-F238E27FC236}">
              <a16:creationId xmlns:a16="http://schemas.microsoft.com/office/drawing/2014/main" id="{00000000-0008-0000-0300-000053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08" name="テキスト ボックス 1107">
          <a:extLst>
            <a:ext uri="{FF2B5EF4-FFF2-40B4-BE49-F238E27FC236}">
              <a16:creationId xmlns:a16="http://schemas.microsoft.com/office/drawing/2014/main" id="{00000000-0008-0000-0300-000054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09" name="テキスト ボックス 1108">
          <a:extLst>
            <a:ext uri="{FF2B5EF4-FFF2-40B4-BE49-F238E27FC236}">
              <a16:creationId xmlns:a16="http://schemas.microsoft.com/office/drawing/2014/main" id="{00000000-0008-0000-0300-000055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10" name="テキスト ボックス 1109">
          <a:extLst>
            <a:ext uri="{FF2B5EF4-FFF2-40B4-BE49-F238E27FC236}">
              <a16:creationId xmlns:a16="http://schemas.microsoft.com/office/drawing/2014/main" id="{00000000-0008-0000-0300-000056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11" name="テキスト ボックス 1110">
          <a:extLst>
            <a:ext uri="{FF2B5EF4-FFF2-40B4-BE49-F238E27FC236}">
              <a16:creationId xmlns:a16="http://schemas.microsoft.com/office/drawing/2014/main" id="{00000000-0008-0000-0300-000057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12" name="テキスト ボックス 1111">
          <a:extLst>
            <a:ext uri="{FF2B5EF4-FFF2-40B4-BE49-F238E27FC236}">
              <a16:creationId xmlns:a16="http://schemas.microsoft.com/office/drawing/2014/main" id="{00000000-0008-0000-0300-000058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13" name="テキスト ボックス 1112">
          <a:extLst>
            <a:ext uri="{FF2B5EF4-FFF2-40B4-BE49-F238E27FC236}">
              <a16:creationId xmlns:a16="http://schemas.microsoft.com/office/drawing/2014/main" id="{00000000-0008-0000-0300-000059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14" name="テキスト ボックス 1113">
          <a:extLst>
            <a:ext uri="{FF2B5EF4-FFF2-40B4-BE49-F238E27FC236}">
              <a16:creationId xmlns:a16="http://schemas.microsoft.com/office/drawing/2014/main" id="{00000000-0008-0000-0300-00005A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15" name="テキスト ボックス 1114">
          <a:extLst>
            <a:ext uri="{FF2B5EF4-FFF2-40B4-BE49-F238E27FC236}">
              <a16:creationId xmlns:a16="http://schemas.microsoft.com/office/drawing/2014/main" id="{00000000-0008-0000-0300-00005B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16" name="テキスト ボックス 1115">
          <a:extLst>
            <a:ext uri="{FF2B5EF4-FFF2-40B4-BE49-F238E27FC236}">
              <a16:creationId xmlns:a16="http://schemas.microsoft.com/office/drawing/2014/main" id="{00000000-0008-0000-0300-00005C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17" name="テキスト ボックス 1116">
          <a:extLst>
            <a:ext uri="{FF2B5EF4-FFF2-40B4-BE49-F238E27FC236}">
              <a16:creationId xmlns:a16="http://schemas.microsoft.com/office/drawing/2014/main" id="{00000000-0008-0000-0300-00005D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18" name="テキスト ボックス 1117">
          <a:extLst>
            <a:ext uri="{FF2B5EF4-FFF2-40B4-BE49-F238E27FC236}">
              <a16:creationId xmlns:a16="http://schemas.microsoft.com/office/drawing/2014/main" id="{00000000-0008-0000-0300-00005E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19" name="テキスト ボックス 1118">
          <a:extLst>
            <a:ext uri="{FF2B5EF4-FFF2-40B4-BE49-F238E27FC236}">
              <a16:creationId xmlns:a16="http://schemas.microsoft.com/office/drawing/2014/main" id="{00000000-0008-0000-0300-00005F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20" name="テキスト ボックス 1119">
          <a:extLst>
            <a:ext uri="{FF2B5EF4-FFF2-40B4-BE49-F238E27FC236}">
              <a16:creationId xmlns:a16="http://schemas.microsoft.com/office/drawing/2014/main" id="{00000000-0008-0000-0300-000060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21" name="テキスト ボックス 1120">
          <a:extLst>
            <a:ext uri="{FF2B5EF4-FFF2-40B4-BE49-F238E27FC236}">
              <a16:creationId xmlns:a16="http://schemas.microsoft.com/office/drawing/2014/main" id="{00000000-0008-0000-0300-000061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22" name="テキスト ボックス 1121">
          <a:extLst>
            <a:ext uri="{FF2B5EF4-FFF2-40B4-BE49-F238E27FC236}">
              <a16:creationId xmlns:a16="http://schemas.microsoft.com/office/drawing/2014/main" id="{00000000-0008-0000-0300-000062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23" name="テキスト ボックス 1122">
          <a:extLst>
            <a:ext uri="{FF2B5EF4-FFF2-40B4-BE49-F238E27FC236}">
              <a16:creationId xmlns:a16="http://schemas.microsoft.com/office/drawing/2014/main" id="{00000000-0008-0000-0300-000063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24" name="テキスト ボックス 1123">
          <a:extLst>
            <a:ext uri="{FF2B5EF4-FFF2-40B4-BE49-F238E27FC236}">
              <a16:creationId xmlns:a16="http://schemas.microsoft.com/office/drawing/2014/main" id="{00000000-0008-0000-0300-000064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25" name="テキスト ボックス 1124">
          <a:extLst>
            <a:ext uri="{FF2B5EF4-FFF2-40B4-BE49-F238E27FC236}">
              <a16:creationId xmlns:a16="http://schemas.microsoft.com/office/drawing/2014/main" id="{00000000-0008-0000-0300-000065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26" name="テキスト ボックス 1125">
          <a:extLst>
            <a:ext uri="{FF2B5EF4-FFF2-40B4-BE49-F238E27FC236}">
              <a16:creationId xmlns:a16="http://schemas.microsoft.com/office/drawing/2014/main" id="{00000000-0008-0000-0300-000066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27" name="テキスト ボックス 1126">
          <a:extLst>
            <a:ext uri="{FF2B5EF4-FFF2-40B4-BE49-F238E27FC236}">
              <a16:creationId xmlns:a16="http://schemas.microsoft.com/office/drawing/2014/main" id="{00000000-0008-0000-0300-000067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28" name="テキスト ボックス 1127">
          <a:extLst>
            <a:ext uri="{FF2B5EF4-FFF2-40B4-BE49-F238E27FC236}">
              <a16:creationId xmlns:a16="http://schemas.microsoft.com/office/drawing/2014/main" id="{00000000-0008-0000-0300-000068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29" name="テキスト ボックス 1128">
          <a:extLst>
            <a:ext uri="{FF2B5EF4-FFF2-40B4-BE49-F238E27FC236}">
              <a16:creationId xmlns:a16="http://schemas.microsoft.com/office/drawing/2014/main" id="{00000000-0008-0000-0300-000069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30" name="テキスト ボックス 1129">
          <a:extLst>
            <a:ext uri="{FF2B5EF4-FFF2-40B4-BE49-F238E27FC236}">
              <a16:creationId xmlns:a16="http://schemas.microsoft.com/office/drawing/2014/main" id="{00000000-0008-0000-0300-00006A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31" name="テキスト ボックス 1130">
          <a:extLst>
            <a:ext uri="{FF2B5EF4-FFF2-40B4-BE49-F238E27FC236}">
              <a16:creationId xmlns:a16="http://schemas.microsoft.com/office/drawing/2014/main" id="{00000000-0008-0000-0300-00006B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32" name="テキスト ボックス 1131">
          <a:extLst>
            <a:ext uri="{FF2B5EF4-FFF2-40B4-BE49-F238E27FC236}">
              <a16:creationId xmlns:a16="http://schemas.microsoft.com/office/drawing/2014/main" id="{00000000-0008-0000-0300-00006C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33" name="テキスト ボックス 1132">
          <a:extLst>
            <a:ext uri="{FF2B5EF4-FFF2-40B4-BE49-F238E27FC236}">
              <a16:creationId xmlns:a16="http://schemas.microsoft.com/office/drawing/2014/main" id="{00000000-0008-0000-0300-00006D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34" name="テキスト ボックス 1133">
          <a:extLst>
            <a:ext uri="{FF2B5EF4-FFF2-40B4-BE49-F238E27FC236}">
              <a16:creationId xmlns:a16="http://schemas.microsoft.com/office/drawing/2014/main" id="{00000000-0008-0000-0300-00006E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35" name="テキスト ボックス 1134">
          <a:extLst>
            <a:ext uri="{FF2B5EF4-FFF2-40B4-BE49-F238E27FC236}">
              <a16:creationId xmlns:a16="http://schemas.microsoft.com/office/drawing/2014/main" id="{00000000-0008-0000-0300-00006F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36" name="テキスト ボックス 1135">
          <a:extLst>
            <a:ext uri="{FF2B5EF4-FFF2-40B4-BE49-F238E27FC236}">
              <a16:creationId xmlns:a16="http://schemas.microsoft.com/office/drawing/2014/main" id="{00000000-0008-0000-0300-000070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37" name="テキスト ボックス 1136">
          <a:extLst>
            <a:ext uri="{FF2B5EF4-FFF2-40B4-BE49-F238E27FC236}">
              <a16:creationId xmlns:a16="http://schemas.microsoft.com/office/drawing/2014/main" id="{00000000-0008-0000-0300-000071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38" name="テキスト ボックス 1137">
          <a:extLst>
            <a:ext uri="{FF2B5EF4-FFF2-40B4-BE49-F238E27FC236}">
              <a16:creationId xmlns:a16="http://schemas.microsoft.com/office/drawing/2014/main" id="{00000000-0008-0000-0300-000072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39" name="テキスト ボックス 1138">
          <a:extLst>
            <a:ext uri="{FF2B5EF4-FFF2-40B4-BE49-F238E27FC236}">
              <a16:creationId xmlns:a16="http://schemas.microsoft.com/office/drawing/2014/main" id="{00000000-0008-0000-0300-000073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40" name="テキスト ボックス 1139">
          <a:extLst>
            <a:ext uri="{FF2B5EF4-FFF2-40B4-BE49-F238E27FC236}">
              <a16:creationId xmlns:a16="http://schemas.microsoft.com/office/drawing/2014/main" id="{00000000-0008-0000-0300-000074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41" name="テキスト ボックス 1140">
          <a:extLst>
            <a:ext uri="{FF2B5EF4-FFF2-40B4-BE49-F238E27FC236}">
              <a16:creationId xmlns:a16="http://schemas.microsoft.com/office/drawing/2014/main" id="{00000000-0008-0000-0300-000075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42" name="テキスト ボックス 1141">
          <a:extLst>
            <a:ext uri="{FF2B5EF4-FFF2-40B4-BE49-F238E27FC236}">
              <a16:creationId xmlns:a16="http://schemas.microsoft.com/office/drawing/2014/main" id="{00000000-0008-0000-0300-000076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43" name="テキスト ボックス 1142">
          <a:extLst>
            <a:ext uri="{FF2B5EF4-FFF2-40B4-BE49-F238E27FC236}">
              <a16:creationId xmlns:a16="http://schemas.microsoft.com/office/drawing/2014/main" id="{00000000-0008-0000-0300-000077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44" name="テキスト ボックス 1143">
          <a:extLst>
            <a:ext uri="{FF2B5EF4-FFF2-40B4-BE49-F238E27FC236}">
              <a16:creationId xmlns:a16="http://schemas.microsoft.com/office/drawing/2014/main" id="{00000000-0008-0000-0300-000078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45" name="テキスト ボックス 1144">
          <a:extLst>
            <a:ext uri="{FF2B5EF4-FFF2-40B4-BE49-F238E27FC236}">
              <a16:creationId xmlns:a16="http://schemas.microsoft.com/office/drawing/2014/main" id="{00000000-0008-0000-0300-000079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46" name="テキスト ボックス 1145">
          <a:extLst>
            <a:ext uri="{FF2B5EF4-FFF2-40B4-BE49-F238E27FC236}">
              <a16:creationId xmlns:a16="http://schemas.microsoft.com/office/drawing/2014/main" id="{00000000-0008-0000-0300-00007A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47" name="テキスト ボックス 1146">
          <a:extLst>
            <a:ext uri="{FF2B5EF4-FFF2-40B4-BE49-F238E27FC236}">
              <a16:creationId xmlns:a16="http://schemas.microsoft.com/office/drawing/2014/main" id="{00000000-0008-0000-0300-00007B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48" name="テキスト ボックス 1147">
          <a:extLst>
            <a:ext uri="{FF2B5EF4-FFF2-40B4-BE49-F238E27FC236}">
              <a16:creationId xmlns:a16="http://schemas.microsoft.com/office/drawing/2014/main" id="{00000000-0008-0000-0300-00007C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49" name="テキスト ボックス 1148">
          <a:extLst>
            <a:ext uri="{FF2B5EF4-FFF2-40B4-BE49-F238E27FC236}">
              <a16:creationId xmlns:a16="http://schemas.microsoft.com/office/drawing/2014/main" id="{00000000-0008-0000-0300-00007D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50" name="テキスト ボックス 1149">
          <a:extLst>
            <a:ext uri="{FF2B5EF4-FFF2-40B4-BE49-F238E27FC236}">
              <a16:creationId xmlns:a16="http://schemas.microsoft.com/office/drawing/2014/main" id="{00000000-0008-0000-0300-00007E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51" name="テキスト ボックス 1150">
          <a:extLst>
            <a:ext uri="{FF2B5EF4-FFF2-40B4-BE49-F238E27FC236}">
              <a16:creationId xmlns:a16="http://schemas.microsoft.com/office/drawing/2014/main" id="{00000000-0008-0000-0300-00007F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52" name="テキスト ボックス 1151">
          <a:extLst>
            <a:ext uri="{FF2B5EF4-FFF2-40B4-BE49-F238E27FC236}">
              <a16:creationId xmlns:a16="http://schemas.microsoft.com/office/drawing/2014/main" id="{00000000-0008-0000-0300-000080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53" name="テキスト ボックス 1152">
          <a:extLst>
            <a:ext uri="{FF2B5EF4-FFF2-40B4-BE49-F238E27FC236}">
              <a16:creationId xmlns:a16="http://schemas.microsoft.com/office/drawing/2014/main" id="{00000000-0008-0000-0300-000081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54" name="テキスト ボックス 1153">
          <a:extLst>
            <a:ext uri="{FF2B5EF4-FFF2-40B4-BE49-F238E27FC236}">
              <a16:creationId xmlns:a16="http://schemas.microsoft.com/office/drawing/2014/main" id="{00000000-0008-0000-0300-000082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55" name="テキスト ボックス 1154">
          <a:extLst>
            <a:ext uri="{FF2B5EF4-FFF2-40B4-BE49-F238E27FC236}">
              <a16:creationId xmlns:a16="http://schemas.microsoft.com/office/drawing/2014/main" id="{00000000-0008-0000-0300-000083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56" name="テキスト ボックス 1155">
          <a:extLst>
            <a:ext uri="{FF2B5EF4-FFF2-40B4-BE49-F238E27FC236}">
              <a16:creationId xmlns:a16="http://schemas.microsoft.com/office/drawing/2014/main" id="{00000000-0008-0000-0300-000084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57" name="テキスト ボックス 1156">
          <a:extLst>
            <a:ext uri="{FF2B5EF4-FFF2-40B4-BE49-F238E27FC236}">
              <a16:creationId xmlns:a16="http://schemas.microsoft.com/office/drawing/2014/main" id="{00000000-0008-0000-0300-000085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58" name="テキスト ボックス 1157">
          <a:extLst>
            <a:ext uri="{FF2B5EF4-FFF2-40B4-BE49-F238E27FC236}">
              <a16:creationId xmlns:a16="http://schemas.microsoft.com/office/drawing/2014/main" id="{00000000-0008-0000-0300-000086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59" name="テキスト ボックス 1158">
          <a:extLst>
            <a:ext uri="{FF2B5EF4-FFF2-40B4-BE49-F238E27FC236}">
              <a16:creationId xmlns:a16="http://schemas.microsoft.com/office/drawing/2014/main" id="{00000000-0008-0000-0300-000087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60" name="テキスト ボックス 1159">
          <a:extLst>
            <a:ext uri="{FF2B5EF4-FFF2-40B4-BE49-F238E27FC236}">
              <a16:creationId xmlns:a16="http://schemas.microsoft.com/office/drawing/2014/main" id="{00000000-0008-0000-0300-000088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61" name="テキスト ボックス 1160">
          <a:extLst>
            <a:ext uri="{FF2B5EF4-FFF2-40B4-BE49-F238E27FC236}">
              <a16:creationId xmlns:a16="http://schemas.microsoft.com/office/drawing/2014/main" id="{00000000-0008-0000-0300-000089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62" name="テキスト ボックス 1161">
          <a:extLst>
            <a:ext uri="{FF2B5EF4-FFF2-40B4-BE49-F238E27FC236}">
              <a16:creationId xmlns:a16="http://schemas.microsoft.com/office/drawing/2014/main" id="{00000000-0008-0000-0300-00008A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63" name="テキスト ボックス 1162">
          <a:extLst>
            <a:ext uri="{FF2B5EF4-FFF2-40B4-BE49-F238E27FC236}">
              <a16:creationId xmlns:a16="http://schemas.microsoft.com/office/drawing/2014/main" id="{00000000-0008-0000-0300-00008B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64" name="テキスト ボックス 1163">
          <a:extLst>
            <a:ext uri="{FF2B5EF4-FFF2-40B4-BE49-F238E27FC236}">
              <a16:creationId xmlns:a16="http://schemas.microsoft.com/office/drawing/2014/main" id="{00000000-0008-0000-0300-00008C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65" name="テキスト ボックス 1164">
          <a:extLst>
            <a:ext uri="{FF2B5EF4-FFF2-40B4-BE49-F238E27FC236}">
              <a16:creationId xmlns:a16="http://schemas.microsoft.com/office/drawing/2014/main" id="{00000000-0008-0000-0300-00008D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66" name="テキスト ボックス 1165">
          <a:extLst>
            <a:ext uri="{FF2B5EF4-FFF2-40B4-BE49-F238E27FC236}">
              <a16:creationId xmlns:a16="http://schemas.microsoft.com/office/drawing/2014/main" id="{00000000-0008-0000-0300-00008E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67" name="テキスト ボックス 1166">
          <a:extLst>
            <a:ext uri="{FF2B5EF4-FFF2-40B4-BE49-F238E27FC236}">
              <a16:creationId xmlns:a16="http://schemas.microsoft.com/office/drawing/2014/main" id="{00000000-0008-0000-0300-00008F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68" name="テキスト ボックス 1167">
          <a:extLst>
            <a:ext uri="{FF2B5EF4-FFF2-40B4-BE49-F238E27FC236}">
              <a16:creationId xmlns:a16="http://schemas.microsoft.com/office/drawing/2014/main" id="{00000000-0008-0000-0300-000090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69" name="テキスト ボックス 1168">
          <a:extLst>
            <a:ext uri="{FF2B5EF4-FFF2-40B4-BE49-F238E27FC236}">
              <a16:creationId xmlns:a16="http://schemas.microsoft.com/office/drawing/2014/main" id="{00000000-0008-0000-0300-000091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70" name="テキスト ボックス 1169">
          <a:extLst>
            <a:ext uri="{FF2B5EF4-FFF2-40B4-BE49-F238E27FC236}">
              <a16:creationId xmlns:a16="http://schemas.microsoft.com/office/drawing/2014/main" id="{00000000-0008-0000-0300-000092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71" name="テキスト ボックス 1170">
          <a:extLst>
            <a:ext uri="{FF2B5EF4-FFF2-40B4-BE49-F238E27FC236}">
              <a16:creationId xmlns:a16="http://schemas.microsoft.com/office/drawing/2014/main" id="{00000000-0008-0000-0300-000093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72" name="テキスト ボックス 1171">
          <a:extLst>
            <a:ext uri="{FF2B5EF4-FFF2-40B4-BE49-F238E27FC236}">
              <a16:creationId xmlns:a16="http://schemas.microsoft.com/office/drawing/2014/main" id="{00000000-0008-0000-0300-000094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73" name="テキスト ボックス 1172">
          <a:extLst>
            <a:ext uri="{FF2B5EF4-FFF2-40B4-BE49-F238E27FC236}">
              <a16:creationId xmlns:a16="http://schemas.microsoft.com/office/drawing/2014/main" id="{00000000-0008-0000-0300-000095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74" name="テキスト ボックス 1173">
          <a:extLst>
            <a:ext uri="{FF2B5EF4-FFF2-40B4-BE49-F238E27FC236}">
              <a16:creationId xmlns:a16="http://schemas.microsoft.com/office/drawing/2014/main" id="{00000000-0008-0000-0300-000096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75" name="テキスト ボックス 1174">
          <a:extLst>
            <a:ext uri="{FF2B5EF4-FFF2-40B4-BE49-F238E27FC236}">
              <a16:creationId xmlns:a16="http://schemas.microsoft.com/office/drawing/2014/main" id="{00000000-0008-0000-0300-000097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76" name="テキスト ボックス 1175">
          <a:extLst>
            <a:ext uri="{FF2B5EF4-FFF2-40B4-BE49-F238E27FC236}">
              <a16:creationId xmlns:a16="http://schemas.microsoft.com/office/drawing/2014/main" id="{00000000-0008-0000-0300-000098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77" name="テキスト ボックス 1176">
          <a:extLst>
            <a:ext uri="{FF2B5EF4-FFF2-40B4-BE49-F238E27FC236}">
              <a16:creationId xmlns:a16="http://schemas.microsoft.com/office/drawing/2014/main" id="{00000000-0008-0000-0300-000099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78" name="テキスト ボックス 1177">
          <a:extLst>
            <a:ext uri="{FF2B5EF4-FFF2-40B4-BE49-F238E27FC236}">
              <a16:creationId xmlns:a16="http://schemas.microsoft.com/office/drawing/2014/main" id="{00000000-0008-0000-0300-00009A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79" name="テキスト ボックス 1178">
          <a:extLst>
            <a:ext uri="{FF2B5EF4-FFF2-40B4-BE49-F238E27FC236}">
              <a16:creationId xmlns:a16="http://schemas.microsoft.com/office/drawing/2014/main" id="{00000000-0008-0000-0300-00009B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80" name="テキスト ボックス 1179">
          <a:extLst>
            <a:ext uri="{FF2B5EF4-FFF2-40B4-BE49-F238E27FC236}">
              <a16:creationId xmlns:a16="http://schemas.microsoft.com/office/drawing/2014/main" id="{00000000-0008-0000-0300-00009C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81" name="テキスト ボックス 1180">
          <a:extLst>
            <a:ext uri="{FF2B5EF4-FFF2-40B4-BE49-F238E27FC236}">
              <a16:creationId xmlns:a16="http://schemas.microsoft.com/office/drawing/2014/main" id="{00000000-0008-0000-0300-00009D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82" name="テキスト ボックス 1181">
          <a:extLst>
            <a:ext uri="{FF2B5EF4-FFF2-40B4-BE49-F238E27FC236}">
              <a16:creationId xmlns:a16="http://schemas.microsoft.com/office/drawing/2014/main" id="{00000000-0008-0000-0300-00009E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83" name="テキスト ボックス 1182">
          <a:extLst>
            <a:ext uri="{FF2B5EF4-FFF2-40B4-BE49-F238E27FC236}">
              <a16:creationId xmlns:a16="http://schemas.microsoft.com/office/drawing/2014/main" id="{00000000-0008-0000-0300-00009F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84" name="テキスト ボックス 1183">
          <a:extLst>
            <a:ext uri="{FF2B5EF4-FFF2-40B4-BE49-F238E27FC236}">
              <a16:creationId xmlns:a16="http://schemas.microsoft.com/office/drawing/2014/main" id="{00000000-0008-0000-0300-0000A0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85" name="テキスト ボックス 1184">
          <a:extLst>
            <a:ext uri="{FF2B5EF4-FFF2-40B4-BE49-F238E27FC236}">
              <a16:creationId xmlns:a16="http://schemas.microsoft.com/office/drawing/2014/main" id="{00000000-0008-0000-0300-0000A1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86" name="テキスト ボックス 1185">
          <a:extLst>
            <a:ext uri="{FF2B5EF4-FFF2-40B4-BE49-F238E27FC236}">
              <a16:creationId xmlns:a16="http://schemas.microsoft.com/office/drawing/2014/main" id="{00000000-0008-0000-0300-0000A2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87" name="テキスト ボックス 1186">
          <a:extLst>
            <a:ext uri="{FF2B5EF4-FFF2-40B4-BE49-F238E27FC236}">
              <a16:creationId xmlns:a16="http://schemas.microsoft.com/office/drawing/2014/main" id="{00000000-0008-0000-0300-0000A3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88" name="テキスト ボックス 1187">
          <a:extLst>
            <a:ext uri="{FF2B5EF4-FFF2-40B4-BE49-F238E27FC236}">
              <a16:creationId xmlns:a16="http://schemas.microsoft.com/office/drawing/2014/main" id="{00000000-0008-0000-0300-0000A4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89" name="テキスト ボックス 1188">
          <a:extLst>
            <a:ext uri="{FF2B5EF4-FFF2-40B4-BE49-F238E27FC236}">
              <a16:creationId xmlns:a16="http://schemas.microsoft.com/office/drawing/2014/main" id="{00000000-0008-0000-0300-0000A5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90" name="テキスト ボックス 1189">
          <a:extLst>
            <a:ext uri="{FF2B5EF4-FFF2-40B4-BE49-F238E27FC236}">
              <a16:creationId xmlns:a16="http://schemas.microsoft.com/office/drawing/2014/main" id="{00000000-0008-0000-0300-0000A6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91" name="テキスト ボックス 1190">
          <a:extLst>
            <a:ext uri="{FF2B5EF4-FFF2-40B4-BE49-F238E27FC236}">
              <a16:creationId xmlns:a16="http://schemas.microsoft.com/office/drawing/2014/main" id="{00000000-0008-0000-0300-0000A7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92" name="テキスト ボックス 1191">
          <a:extLst>
            <a:ext uri="{FF2B5EF4-FFF2-40B4-BE49-F238E27FC236}">
              <a16:creationId xmlns:a16="http://schemas.microsoft.com/office/drawing/2014/main" id="{00000000-0008-0000-0300-0000A8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93" name="テキスト ボックス 1192">
          <a:extLst>
            <a:ext uri="{FF2B5EF4-FFF2-40B4-BE49-F238E27FC236}">
              <a16:creationId xmlns:a16="http://schemas.microsoft.com/office/drawing/2014/main" id="{00000000-0008-0000-0300-0000A9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94" name="テキスト ボックス 1193">
          <a:extLst>
            <a:ext uri="{FF2B5EF4-FFF2-40B4-BE49-F238E27FC236}">
              <a16:creationId xmlns:a16="http://schemas.microsoft.com/office/drawing/2014/main" id="{00000000-0008-0000-0300-0000AA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95" name="テキスト ボックス 1194">
          <a:extLst>
            <a:ext uri="{FF2B5EF4-FFF2-40B4-BE49-F238E27FC236}">
              <a16:creationId xmlns:a16="http://schemas.microsoft.com/office/drawing/2014/main" id="{00000000-0008-0000-0300-0000AB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96" name="テキスト ボックス 1195">
          <a:extLst>
            <a:ext uri="{FF2B5EF4-FFF2-40B4-BE49-F238E27FC236}">
              <a16:creationId xmlns:a16="http://schemas.microsoft.com/office/drawing/2014/main" id="{00000000-0008-0000-0300-0000AC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197" name="テキスト ボックス 1196">
          <a:extLst>
            <a:ext uri="{FF2B5EF4-FFF2-40B4-BE49-F238E27FC236}">
              <a16:creationId xmlns:a16="http://schemas.microsoft.com/office/drawing/2014/main" id="{00000000-0008-0000-0300-0000AD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198" name="テキスト ボックス 1197">
          <a:extLst>
            <a:ext uri="{FF2B5EF4-FFF2-40B4-BE49-F238E27FC236}">
              <a16:creationId xmlns:a16="http://schemas.microsoft.com/office/drawing/2014/main" id="{00000000-0008-0000-0300-0000AE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199" name="テキスト ボックス 1198">
          <a:extLst>
            <a:ext uri="{FF2B5EF4-FFF2-40B4-BE49-F238E27FC236}">
              <a16:creationId xmlns:a16="http://schemas.microsoft.com/office/drawing/2014/main" id="{00000000-0008-0000-0300-0000AF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200" name="テキスト ボックス 1199">
          <a:extLst>
            <a:ext uri="{FF2B5EF4-FFF2-40B4-BE49-F238E27FC236}">
              <a16:creationId xmlns:a16="http://schemas.microsoft.com/office/drawing/2014/main" id="{00000000-0008-0000-0300-0000B0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201" name="テキスト ボックス 1200">
          <a:extLst>
            <a:ext uri="{FF2B5EF4-FFF2-40B4-BE49-F238E27FC236}">
              <a16:creationId xmlns:a16="http://schemas.microsoft.com/office/drawing/2014/main" id="{00000000-0008-0000-0300-0000B1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xdr:col>
      <xdr:colOff>7779</xdr:colOff>
      <xdr:row>152</xdr:row>
      <xdr:rowOff>45983</xdr:rowOff>
    </xdr:from>
    <xdr:to>
      <xdr:col>7</xdr:col>
      <xdr:colOff>14348</xdr:colOff>
      <xdr:row>154</xdr:row>
      <xdr:rowOff>65690</xdr:rowOff>
    </xdr:to>
    <xdr:sp macro="" textlink="">
      <xdr:nvSpPr>
        <xdr:cNvPr id="1202" name="テキスト ボックス 1201">
          <a:extLst>
            <a:ext uri="{FF2B5EF4-FFF2-40B4-BE49-F238E27FC236}">
              <a16:creationId xmlns:a16="http://schemas.microsoft.com/office/drawing/2014/main" id="{00000000-0008-0000-0300-0000B2040000}"/>
            </a:ext>
          </a:extLst>
        </xdr:cNvPr>
        <xdr:cNvSpPr txBox="1"/>
      </xdr:nvSpPr>
      <xdr:spPr>
        <a:xfrm>
          <a:off x="418087" y="10601881"/>
          <a:ext cx="211723" cy="13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22</xdr:col>
      <xdr:colOff>40625</xdr:colOff>
      <xdr:row>152</xdr:row>
      <xdr:rowOff>32501</xdr:rowOff>
    </xdr:from>
    <xdr:to>
      <xdr:col>24</xdr:col>
      <xdr:colOff>20918</xdr:colOff>
      <xdr:row>154</xdr:row>
      <xdr:rowOff>52208</xdr:rowOff>
    </xdr:to>
    <xdr:sp macro="" textlink="">
      <xdr:nvSpPr>
        <xdr:cNvPr id="1203" name="テキスト ボックス 1202">
          <a:extLst>
            <a:ext uri="{FF2B5EF4-FFF2-40B4-BE49-F238E27FC236}">
              <a16:creationId xmlns:a16="http://schemas.microsoft.com/office/drawing/2014/main" id="{00000000-0008-0000-0300-0000B3040000}"/>
            </a:ext>
          </a:extLst>
        </xdr:cNvPr>
        <xdr:cNvSpPr txBox="1"/>
      </xdr:nvSpPr>
      <xdr:spPr>
        <a:xfrm>
          <a:off x="2414548" y="10597924"/>
          <a:ext cx="214755"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45</xdr:col>
      <xdr:colOff>38723</xdr:colOff>
      <xdr:row>152</xdr:row>
      <xdr:rowOff>35957</xdr:rowOff>
    </xdr:from>
    <xdr:to>
      <xdr:col>47</xdr:col>
      <xdr:colOff>25586</xdr:colOff>
      <xdr:row>154</xdr:row>
      <xdr:rowOff>55664</xdr:rowOff>
    </xdr:to>
    <xdr:sp macro="" textlink="">
      <xdr:nvSpPr>
        <xdr:cNvPr id="1204" name="テキスト ボックス 1203">
          <a:extLst>
            <a:ext uri="{FF2B5EF4-FFF2-40B4-BE49-F238E27FC236}">
              <a16:creationId xmlns:a16="http://schemas.microsoft.com/office/drawing/2014/main" id="{00000000-0008-0000-0300-0000B4040000}"/>
            </a:ext>
          </a:extLst>
        </xdr:cNvPr>
        <xdr:cNvSpPr txBox="1"/>
      </xdr:nvSpPr>
      <xdr:spPr>
        <a:xfrm>
          <a:off x="5108954" y="10601380"/>
          <a:ext cx="206670" cy="12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74543</xdr:colOff>
      <xdr:row>17</xdr:row>
      <xdr:rowOff>24847</xdr:rowOff>
    </xdr:from>
    <xdr:to>
      <xdr:col>82</xdr:col>
      <xdr:colOff>98534</xdr:colOff>
      <xdr:row>34</xdr:row>
      <xdr:rowOff>38098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528891" y="1383195"/>
          <a:ext cx="1854447" cy="16780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26276</xdr:colOff>
      <xdr:row>12</xdr:row>
      <xdr:rowOff>1</xdr:rowOff>
    </xdr:from>
    <xdr:to>
      <xdr:col>5</xdr:col>
      <xdr:colOff>5675</xdr:colOff>
      <xdr:row>41</xdr:row>
      <xdr:rowOff>19709</xdr:rowOff>
    </xdr:to>
    <xdr:sp macro="" textlink="">
      <xdr:nvSpPr>
        <xdr:cNvPr id="3" name="片側の 2 つの角を丸めた四角形 2">
          <a:extLst>
            <a:ext uri="{FF2B5EF4-FFF2-40B4-BE49-F238E27FC236}">
              <a16:creationId xmlns:a16="http://schemas.microsoft.com/office/drawing/2014/main" id="{00000000-0008-0000-0400-000003000000}"/>
            </a:ext>
          </a:extLst>
        </xdr:cNvPr>
        <xdr:cNvSpPr/>
      </xdr:nvSpPr>
      <xdr:spPr>
        <a:xfrm rot="16200000">
          <a:off x="-1027341" y="2148993"/>
          <a:ext cx="2658133" cy="379449"/>
        </a:xfrm>
        <a:prstGeom prst="round2SameRect">
          <a:avLst>
            <a:gd name="adj1" fmla="val 37357"/>
            <a:gd name="adj2" fmla="val 0"/>
          </a:avLst>
        </a:prstGeom>
        <a:solidFill>
          <a:srgbClr val="BC8FD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00" b="1" baseline="0">
              <a:solidFill>
                <a:schemeClr val="bg1"/>
              </a:solidFill>
            </a:rPr>
            <a:t>提出者記入欄</a:t>
          </a:r>
        </a:p>
      </xdr:txBody>
    </xdr:sp>
    <xdr:clientData/>
  </xdr:twoCellAnchor>
  <xdr:twoCellAnchor>
    <xdr:from>
      <xdr:col>38</xdr:col>
      <xdr:colOff>43963</xdr:colOff>
      <xdr:row>50</xdr:row>
      <xdr:rowOff>42447</xdr:rowOff>
    </xdr:from>
    <xdr:to>
      <xdr:col>40</xdr:col>
      <xdr:colOff>51289</xdr:colOff>
      <xdr:row>51</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215913" y="4433472"/>
          <a:ext cx="235926" cy="3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58</xdr:col>
      <xdr:colOff>32845</xdr:colOff>
      <xdr:row>58</xdr:row>
      <xdr:rowOff>32845</xdr:rowOff>
    </xdr:from>
    <xdr:to>
      <xdr:col>60</xdr:col>
      <xdr:colOff>26276</xdr:colOff>
      <xdr:row>60</xdr:row>
      <xdr:rowOff>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443170" y="5338270"/>
          <a:ext cx="202981" cy="23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1</xdr:col>
      <xdr:colOff>20012</xdr:colOff>
      <xdr:row>51</xdr:row>
      <xdr:rowOff>77276</xdr:rowOff>
    </xdr:from>
    <xdr:to>
      <xdr:col>4</xdr:col>
      <xdr:colOff>82928</xdr:colOff>
      <xdr:row>60</xdr:row>
      <xdr:rowOff>6981</xdr:rowOff>
    </xdr:to>
    <xdr:sp macro="" textlink="">
      <xdr:nvSpPr>
        <xdr:cNvPr id="7" name="片側の 2 つの角を丸めた四角形 6">
          <a:extLst>
            <a:ext uri="{FF2B5EF4-FFF2-40B4-BE49-F238E27FC236}">
              <a16:creationId xmlns:a16="http://schemas.microsoft.com/office/drawing/2014/main" id="{00000000-0008-0000-0400-000007000000}"/>
            </a:ext>
          </a:extLst>
        </xdr:cNvPr>
        <xdr:cNvSpPr/>
      </xdr:nvSpPr>
      <xdr:spPr>
        <a:xfrm rot="16200000">
          <a:off x="-222945" y="4873183"/>
          <a:ext cx="1034605" cy="377241"/>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賞　　与　　支　　払　　情　　報</a:t>
          </a:r>
        </a:p>
      </xdr:txBody>
    </xdr:sp>
    <xdr:clientData/>
  </xdr:twoCellAnchor>
  <xdr:twoCellAnchor>
    <xdr:from>
      <xdr:col>58</xdr:col>
      <xdr:colOff>32845</xdr:colOff>
      <xdr:row>73</xdr:row>
      <xdr:rowOff>32845</xdr:rowOff>
    </xdr:from>
    <xdr:to>
      <xdr:col>60</xdr:col>
      <xdr:colOff>26276</xdr:colOff>
      <xdr:row>75</xdr:row>
      <xdr:rowOff>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443170" y="7014670"/>
          <a:ext cx="202981" cy="1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40</xdr:col>
      <xdr:colOff>3631</xdr:colOff>
      <xdr:row>72</xdr:row>
      <xdr:rowOff>56009</xdr:rowOff>
    </xdr:from>
    <xdr:to>
      <xdr:col>41</xdr:col>
      <xdr:colOff>95771</xdr:colOff>
      <xdr:row>74</xdr:row>
      <xdr:rowOff>20052</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404181" y="6923534"/>
          <a:ext cx="206440" cy="19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1</xdr:col>
      <xdr:colOff>18969</xdr:colOff>
      <xdr:row>61</xdr:row>
      <xdr:rowOff>100587</xdr:rowOff>
    </xdr:from>
    <xdr:to>
      <xdr:col>4</xdr:col>
      <xdr:colOff>81712</xdr:colOff>
      <xdr:row>75</xdr:row>
      <xdr:rowOff>5340</xdr:rowOff>
    </xdr:to>
    <xdr:sp macro="" textlink="">
      <xdr:nvSpPr>
        <xdr:cNvPr id="11" name="片側の 2 つの角を丸めた四角形 10">
          <a:extLst>
            <a:ext uri="{FF2B5EF4-FFF2-40B4-BE49-F238E27FC236}">
              <a16:creationId xmlns:a16="http://schemas.microsoft.com/office/drawing/2014/main" id="{00000000-0008-0000-0400-00000B000000}"/>
            </a:ext>
          </a:extLst>
        </xdr:cNvPr>
        <xdr:cNvSpPr/>
      </xdr:nvSpPr>
      <xdr:spPr>
        <a:xfrm rot="16200000">
          <a:off x="-402099" y="6284280"/>
          <a:ext cx="1390653" cy="377068"/>
        </a:xfrm>
        <a:prstGeom prst="round2SameRect">
          <a:avLst>
            <a:gd name="adj1" fmla="val 37357"/>
            <a:gd name="adj2" fmla="val 0"/>
          </a:avLst>
        </a:prstGeom>
        <a:solidFill>
          <a:srgbClr val="BC8FD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賞　　与　　支　　払　　情　　報　　内　　訳</a:t>
          </a:r>
        </a:p>
      </xdr:txBody>
    </xdr:sp>
    <xdr:clientData/>
  </xdr:twoCellAnchor>
  <xdr:twoCellAnchor>
    <xdr:from>
      <xdr:col>1</xdr:col>
      <xdr:colOff>72265</xdr:colOff>
      <xdr:row>79</xdr:row>
      <xdr:rowOff>2</xdr:rowOff>
    </xdr:from>
    <xdr:to>
      <xdr:col>5</xdr:col>
      <xdr:colOff>3630</xdr:colOff>
      <xdr:row>83</xdr:row>
      <xdr:rowOff>6569</xdr:rowOff>
    </xdr:to>
    <xdr:sp macro="" textlink="">
      <xdr:nvSpPr>
        <xdr:cNvPr id="12" name="片側の 2 つの角を丸めた四角形 11">
          <a:extLst>
            <a:ext uri="{FF2B5EF4-FFF2-40B4-BE49-F238E27FC236}">
              <a16:creationId xmlns:a16="http://schemas.microsoft.com/office/drawing/2014/main" id="{00000000-0008-0000-0400-00000C000000}"/>
            </a:ext>
          </a:extLst>
        </xdr:cNvPr>
        <xdr:cNvSpPr/>
      </xdr:nvSpPr>
      <xdr:spPr>
        <a:xfrm rot="16200000">
          <a:off x="-3436" y="7819528"/>
          <a:ext cx="654267" cy="331415"/>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変</a:t>
          </a:r>
          <a:r>
            <a:rPr lang="ja-JP" altLang="en-US" sz="700" b="0" i="0" u="none" strike="noStrike">
              <a:solidFill>
                <a:schemeClr val="lt1"/>
              </a:solidFill>
              <a:effectLst/>
              <a:latin typeface="+mn-lt"/>
              <a:ea typeface="+mn-ea"/>
              <a:cs typeface="+mn-cs"/>
            </a:rPr>
            <a:t>　</a:t>
          </a:r>
          <a:r>
            <a:rPr lang="ja-JP" altLang="en-US" sz="700"/>
            <a:t> </a:t>
          </a:r>
          <a:r>
            <a:rPr kumimoji="1" lang="ja-JP" altLang="en-US" sz="700" b="1" baseline="0">
              <a:solidFill>
                <a:schemeClr val="bg1"/>
              </a:solidFill>
            </a:rPr>
            <a:t>更</a:t>
          </a:r>
        </a:p>
      </xdr:txBody>
    </xdr:sp>
    <xdr:clientData/>
  </xdr:twoCellAnchor>
  <xdr:twoCellAnchor editAs="oneCell">
    <xdr:from>
      <xdr:col>24</xdr:col>
      <xdr:colOff>38100</xdr:colOff>
      <xdr:row>100</xdr:row>
      <xdr:rowOff>0</xdr:rowOff>
    </xdr:from>
    <xdr:to>
      <xdr:col>51</xdr:col>
      <xdr:colOff>0</xdr:colOff>
      <xdr:row>103</xdr:row>
      <xdr:rowOff>69849</xdr:rowOff>
    </xdr:to>
    <xdr:sp macro="" textlink="">
      <xdr:nvSpPr>
        <xdr:cNvPr id="14" name="AutoShape 1">
          <a:extLst>
            <a:ext uri="{FF2B5EF4-FFF2-40B4-BE49-F238E27FC236}">
              <a16:creationId xmlns:a16="http://schemas.microsoft.com/office/drawing/2014/main" id="{00000000-0008-0000-0400-00000E000000}"/>
            </a:ext>
          </a:extLst>
        </xdr:cNvPr>
        <xdr:cNvSpPr>
          <a:spLocks noChangeAspect="1" noChangeArrowheads="1"/>
        </xdr:cNvSpPr>
      </xdr:nvSpPr>
      <xdr:spPr bwMode="auto">
        <a:xfrm>
          <a:off x="2609850" y="12268200"/>
          <a:ext cx="3067050" cy="384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91109</xdr:colOff>
      <xdr:row>88</xdr:row>
      <xdr:rowOff>134592</xdr:rowOff>
    </xdr:from>
    <xdr:to>
      <xdr:col>50</xdr:col>
      <xdr:colOff>52014</xdr:colOff>
      <xdr:row>90</xdr:row>
      <xdr:rowOff>18359</xdr:rowOff>
    </xdr:to>
    <xdr:sp macro="" textlink="">
      <xdr:nvSpPr>
        <xdr:cNvPr id="15" name="AutoShape 1">
          <a:extLst>
            <a:ext uri="{FF2B5EF4-FFF2-40B4-BE49-F238E27FC236}">
              <a16:creationId xmlns:a16="http://schemas.microsoft.com/office/drawing/2014/main" id="{00000000-0008-0000-0400-00000F000000}"/>
            </a:ext>
          </a:extLst>
        </xdr:cNvPr>
        <xdr:cNvSpPr>
          <a:spLocks noChangeAspect="1" noChangeArrowheads="1"/>
        </xdr:cNvSpPr>
      </xdr:nvSpPr>
      <xdr:spPr bwMode="auto">
        <a:xfrm>
          <a:off x="2443370" y="9570140"/>
          <a:ext cx="2684227" cy="387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13137</xdr:colOff>
      <xdr:row>4</xdr:row>
      <xdr:rowOff>98535</xdr:rowOff>
    </xdr:from>
    <xdr:to>
      <xdr:col>83</xdr:col>
      <xdr:colOff>0</xdr:colOff>
      <xdr:row>7</xdr:row>
      <xdr:rowOff>47625</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660837" y="13376385"/>
          <a:ext cx="8835588" cy="463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6570</xdr:colOff>
      <xdr:row>8</xdr:row>
      <xdr:rowOff>72258</xdr:rowOff>
    </xdr:from>
    <xdr:to>
      <xdr:col>83</xdr:col>
      <xdr:colOff>0</xdr:colOff>
      <xdr:row>8</xdr:row>
      <xdr:rowOff>85396</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1511520" y="140359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6569</xdr:colOff>
      <xdr:row>30</xdr:row>
      <xdr:rowOff>105103</xdr:rowOff>
    </xdr:from>
    <xdr:to>
      <xdr:col>82</xdr:col>
      <xdr:colOff>105103</xdr:colOff>
      <xdr:row>30</xdr:row>
      <xdr:rowOff>118241</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1511519" y="196504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31"/>
  <sheetViews>
    <sheetView showGridLines="0" tabSelected="1" workbookViewId="0">
      <selection activeCell="E21" sqref="E21"/>
    </sheetView>
  </sheetViews>
  <sheetFormatPr defaultRowHeight="23.25" customHeight="1" x14ac:dyDescent="0.2"/>
  <cols>
    <col min="1" max="1" width="6.109375" customWidth="1"/>
    <col min="2" max="2" width="12.6640625" style="89" customWidth="1"/>
    <col min="6" max="6" width="4.21875" customWidth="1"/>
    <col min="7" max="7" width="12.88671875" customWidth="1"/>
  </cols>
  <sheetData>
    <row r="1" spans="1:17" ht="47.25" customHeight="1" x14ac:dyDescent="0.2">
      <c r="A1" s="129"/>
      <c r="B1" s="136" t="s">
        <v>186</v>
      </c>
      <c r="C1" s="129"/>
      <c r="D1" s="129"/>
      <c r="E1" s="129"/>
      <c r="F1" s="129"/>
      <c r="G1" s="129"/>
      <c r="H1" s="129"/>
      <c r="I1" s="129"/>
      <c r="J1" s="129"/>
      <c r="K1" s="129"/>
      <c r="L1" s="129"/>
      <c r="M1" s="129"/>
      <c r="N1" s="129"/>
      <c r="O1" s="129"/>
      <c r="P1" s="129"/>
      <c r="Q1" s="129"/>
    </row>
    <row r="2" spans="1:17" ht="23.25" customHeight="1" x14ac:dyDescent="0.2">
      <c r="A2" s="129"/>
      <c r="B2" s="90" t="s">
        <v>150</v>
      </c>
      <c r="C2" s="91" t="s">
        <v>196</v>
      </c>
      <c r="D2" s="91"/>
      <c r="E2" s="91"/>
      <c r="F2" s="91"/>
      <c r="G2" s="91"/>
      <c r="H2" s="91"/>
      <c r="I2" s="91"/>
      <c r="J2" s="91"/>
      <c r="K2" s="91"/>
      <c r="L2" s="129"/>
      <c r="M2" s="129"/>
      <c r="N2" s="129"/>
      <c r="O2" s="129"/>
      <c r="P2" s="129"/>
      <c r="Q2" s="129"/>
    </row>
    <row r="3" spans="1:17" ht="23.25" customHeight="1" x14ac:dyDescent="0.2">
      <c r="A3" s="129"/>
      <c r="B3" s="90"/>
      <c r="C3" s="91"/>
      <c r="D3" s="91"/>
      <c r="E3" s="91"/>
      <c r="F3" s="91"/>
      <c r="G3" s="91"/>
      <c r="H3" s="91"/>
      <c r="I3" s="91"/>
      <c r="J3" s="91"/>
      <c r="K3" s="91"/>
      <c r="L3" s="129"/>
      <c r="M3" s="129"/>
      <c r="N3" s="129"/>
      <c r="O3" s="129"/>
      <c r="P3" s="129"/>
      <c r="Q3" s="129"/>
    </row>
    <row r="4" spans="1:17" ht="23.25" customHeight="1" x14ac:dyDescent="0.2">
      <c r="A4" s="129"/>
      <c r="B4" s="90" t="s">
        <v>151</v>
      </c>
      <c r="C4" s="91" t="s">
        <v>197</v>
      </c>
      <c r="D4" s="91"/>
      <c r="E4" s="91"/>
      <c r="F4" s="91"/>
      <c r="G4" s="91"/>
      <c r="H4" s="91"/>
      <c r="I4" s="91"/>
      <c r="J4" s="91"/>
      <c r="K4" s="91"/>
      <c r="L4" s="129"/>
      <c r="M4" s="129"/>
      <c r="N4" s="129"/>
      <c r="O4" s="129"/>
      <c r="P4" s="129"/>
      <c r="Q4" s="129"/>
    </row>
    <row r="5" spans="1:17" ht="23.25" customHeight="1" x14ac:dyDescent="0.2">
      <c r="A5" s="129"/>
      <c r="B5" s="90"/>
      <c r="C5" s="91" t="s">
        <v>154</v>
      </c>
      <c r="D5" s="91"/>
      <c r="E5" s="91"/>
      <c r="F5" s="91"/>
      <c r="G5" s="91"/>
      <c r="H5" s="91" t="s">
        <v>155</v>
      </c>
      <c r="I5" s="91"/>
      <c r="J5" s="91"/>
      <c r="K5" s="91"/>
      <c r="L5" s="129"/>
      <c r="M5" s="129"/>
      <c r="N5" s="129"/>
      <c r="O5" s="129"/>
      <c r="P5" s="129"/>
      <c r="Q5" s="129"/>
    </row>
    <row r="6" spans="1:17" ht="23.25" customHeight="1" x14ac:dyDescent="0.2">
      <c r="A6" s="129"/>
      <c r="B6" s="90"/>
      <c r="C6" s="91"/>
      <c r="D6" s="91"/>
      <c r="E6" s="91"/>
      <c r="F6" s="91"/>
      <c r="G6" s="91"/>
      <c r="H6" s="91"/>
      <c r="I6" s="91"/>
      <c r="J6" s="91"/>
      <c r="K6" s="91"/>
      <c r="L6" s="129"/>
      <c r="M6" s="129"/>
      <c r="N6" s="129"/>
      <c r="O6" s="129"/>
      <c r="P6" s="129"/>
      <c r="Q6" s="129"/>
    </row>
    <row r="7" spans="1:17" ht="23.25" customHeight="1" x14ac:dyDescent="0.2">
      <c r="A7" s="129"/>
      <c r="B7" s="90" t="s">
        <v>152</v>
      </c>
      <c r="C7" s="91" t="s">
        <v>153</v>
      </c>
      <c r="D7" s="91"/>
      <c r="E7" s="91"/>
      <c r="F7" s="91"/>
      <c r="G7" s="91"/>
      <c r="H7" s="91"/>
      <c r="I7" s="91"/>
      <c r="J7" s="91"/>
      <c r="K7" s="91"/>
      <c r="L7" s="129"/>
      <c r="M7" s="129"/>
      <c r="N7" s="129"/>
      <c r="O7" s="129"/>
      <c r="P7" s="129"/>
      <c r="Q7" s="129"/>
    </row>
    <row r="8" spans="1:17" ht="23.25" customHeight="1" x14ac:dyDescent="0.2">
      <c r="A8" s="129"/>
      <c r="B8" s="90"/>
      <c r="C8" s="91"/>
      <c r="D8" s="91"/>
      <c r="E8" s="91"/>
      <c r="F8" s="91"/>
      <c r="G8" s="91"/>
      <c r="H8" s="91"/>
      <c r="I8" s="91"/>
      <c r="J8" s="91"/>
      <c r="K8" s="91"/>
      <c r="L8" s="129"/>
      <c r="M8" s="129"/>
      <c r="N8" s="129"/>
      <c r="O8" s="129"/>
      <c r="P8" s="129"/>
      <c r="Q8" s="129"/>
    </row>
    <row r="9" spans="1:17" ht="23.25" customHeight="1" x14ac:dyDescent="0.2">
      <c r="A9" s="129"/>
      <c r="B9" s="90" t="s">
        <v>156</v>
      </c>
      <c r="C9" s="91" t="s">
        <v>194</v>
      </c>
      <c r="D9" s="91"/>
      <c r="E9" s="91"/>
      <c r="F9" s="91"/>
      <c r="G9" s="91"/>
      <c r="H9" s="91"/>
      <c r="I9" s="91"/>
      <c r="J9" s="91"/>
      <c r="K9" s="91"/>
      <c r="L9" s="129"/>
      <c r="M9" s="129"/>
      <c r="N9" s="129"/>
      <c r="O9" s="129"/>
      <c r="P9" s="129"/>
      <c r="Q9" s="129"/>
    </row>
    <row r="10" spans="1:17" ht="23.25" customHeight="1" x14ac:dyDescent="0.2">
      <c r="A10" s="129"/>
      <c r="B10" s="90"/>
      <c r="C10" s="91" t="s">
        <v>185</v>
      </c>
      <c r="D10" s="91"/>
      <c r="E10" s="91"/>
      <c r="F10" s="91"/>
      <c r="G10" s="91"/>
      <c r="H10" s="91"/>
      <c r="I10" s="91"/>
      <c r="J10" s="91"/>
      <c r="K10" s="91"/>
      <c r="L10" s="129"/>
      <c r="M10" s="129"/>
      <c r="N10" s="129"/>
      <c r="O10" s="129"/>
      <c r="P10" s="129"/>
      <c r="Q10" s="129"/>
    </row>
    <row r="11" spans="1:17" ht="23.25" customHeight="1" x14ac:dyDescent="0.2">
      <c r="A11" s="129"/>
      <c r="B11" s="90"/>
      <c r="C11" s="91" t="s">
        <v>179</v>
      </c>
      <c r="D11" s="91"/>
      <c r="E11" s="91"/>
      <c r="F11" s="91"/>
      <c r="G11" s="91"/>
      <c r="H11" s="91"/>
      <c r="I11" s="91"/>
      <c r="J11" s="91"/>
      <c r="K11" s="91"/>
      <c r="L11" s="129"/>
      <c r="M11" s="129"/>
      <c r="N11" s="129"/>
      <c r="O11" s="129"/>
      <c r="P11" s="129"/>
      <c r="Q11" s="129"/>
    </row>
    <row r="12" spans="1:17" ht="23.25" customHeight="1" x14ac:dyDescent="0.2">
      <c r="A12" s="129"/>
      <c r="B12" s="90" t="s">
        <v>195</v>
      </c>
      <c r="C12" s="91" t="s">
        <v>178</v>
      </c>
      <c r="D12" s="91"/>
      <c r="E12" s="91"/>
      <c r="F12" s="91"/>
      <c r="G12" s="91"/>
      <c r="H12" s="91"/>
      <c r="I12" s="91"/>
      <c r="J12" s="91"/>
      <c r="K12" s="91"/>
      <c r="L12" s="129"/>
      <c r="M12" s="129"/>
      <c r="N12" s="129"/>
      <c r="O12" s="129"/>
      <c r="P12" s="129"/>
      <c r="Q12" s="129"/>
    </row>
    <row r="13" spans="1:17" ht="23.25" customHeight="1" x14ac:dyDescent="0.2">
      <c r="A13" s="129"/>
      <c r="B13" s="135"/>
      <c r="C13" s="129"/>
      <c r="D13" s="129"/>
      <c r="E13" s="129"/>
      <c r="F13" s="129"/>
      <c r="G13" s="129"/>
      <c r="H13" s="129"/>
      <c r="I13" s="129"/>
      <c r="J13" s="129"/>
      <c r="K13" s="129"/>
      <c r="L13" s="129"/>
      <c r="M13" s="129"/>
      <c r="N13" s="129"/>
      <c r="O13" s="129"/>
      <c r="P13" s="129"/>
      <c r="Q13" s="129"/>
    </row>
    <row r="14" spans="1:17" ht="23.25" customHeight="1" x14ac:dyDescent="0.2">
      <c r="A14" s="129"/>
      <c r="B14" s="135"/>
      <c r="C14" s="82" t="s">
        <v>157</v>
      </c>
      <c r="D14" s="83"/>
      <c r="E14" s="83"/>
      <c r="F14" s="83"/>
      <c r="G14" s="83"/>
      <c r="H14" s="83"/>
      <c r="I14" s="83"/>
      <c r="J14" s="84"/>
      <c r="K14" s="129"/>
      <c r="L14" s="129"/>
      <c r="M14" s="129"/>
      <c r="N14" s="129"/>
      <c r="O14" s="129"/>
      <c r="P14" s="129"/>
      <c r="Q14" s="129"/>
    </row>
    <row r="15" spans="1:17" ht="23.25" customHeight="1" x14ac:dyDescent="0.2">
      <c r="A15" s="129"/>
      <c r="B15" s="135"/>
      <c r="C15" s="85"/>
      <c r="D15" s="1"/>
      <c r="E15" s="1"/>
      <c r="F15" s="1"/>
      <c r="G15" s="1"/>
      <c r="H15" s="1"/>
      <c r="I15" s="1"/>
      <c r="J15" s="86"/>
      <c r="K15" s="129"/>
      <c r="L15" s="129"/>
      <c r="M15" s="129"/>
      <c r="N15" s="129"/>
      <c r="O15" s="129"/>
      <c r="P15" s="129"/>
      <c r="Q15" s="129"/>
    </row>
    <row r="16" spans="1:17" ht="23.25" customHeight="1" x14ac:dyDescent="0.2">
      <c r="A16" s="129"/>
      <c r="B16" s="135"/>
      <c r="C16" s="299" t="s">
        <v>201</v>
      </c>
      <c r="D16" s="300"/>
      <c r="E16" s="300"/>
      <c r="F16" s="1"/>
      <c r="G16" s="1"/>
      <c r="H16" s="1"/>
      <c r="I16" s="1"/>
      <c r="J16" s="86"/>
      <c r="K16" s="129"/>
      <c r="L16" s="129"/>
      <c r="M16" s="129"/>
      <c r="N16" s="129"/>
      <c r="O16" s="129"/>
      <c r="P16" s="129"/>
      <c r="Q16" s="129"/>
    </row>
    <row r="17" spans="1:17" ht="23.25" customHeight="1" x14ac:dyDescent="0.2">
      <c r="A17" s="129"/>
      <c r="B17" s="135"/>
      <c r="C17" s="301"/>
      <c r="D17" s="302"/>
      <c r="E17" s="302"/>
      <c r="F17" s="1"/>
      <c r="G17" s="1"/>
      <c r="H17" s="1"/>
      <c r="I17" s="1"/>
      <c r="J17" s="86"/>
      <c r="K17" s="129"/>
      <c r="L17" s="129"/>
      <c r="M17" s="129"/>
      <c r="N17" s="129"/>
      <c r="O17" s="129"/>
      <c r="P17" s="129"/>
      <c r="Q17" s="129"/>
    </row>
    <row r="18" spans="1:17" ht="23.25" customHeight="1" x14ac:dyDescent="0.2">
      <c r="A18" s="129"/>
      <c r="B18" s="135"/>
      <c r="C18" s="297" t="s">
        <v>158</v>
      </c>
      <c r="D18" s="298"/>
      <c r="E18" s="77">
        <v>1</v>
      </c>
      <c r="F18" s="1" t="s">
        <v>163</v>
      </c>
      <c r="G18" s="1"/>
      <c r="H18" s="1"/>
      <c r="I18" s="1"/>
      <c r="J18" s="86"/>
      <c r="K18" s="129"/>
      <c r="L18" s="129"/>
      <c r="M18" s="129"/>
      <c r="N18" s="129"/>
      <c r="O18" s="129"/>
      <c r="P18" s="129"/>
      <c r="Q18" s="129"/>
    </row>
    <row r="19" spans="1:17" ht="23.25" customHeight="1" x14ac:dyDescent="0.2">
      <c r="A19" s="129"/>
      <c r="B19" s="135"/>
      <c r="C19" s="85" t="s">
        <v>168</v>
      </c>
      <c r="D19" s="1"/>
      <c r="E19" s="1"/>
      <c r="F19" s="1"/>
      <c r="G19" s="1"/>
      <c r="H19" s="1"/>
      <c r="I19" s="1"/>
      <c r="J19" s="86"/>
      <c r="K19" s="129"/>
      <c r="L19" s="129"/>
      <c r="M19" s="129"/>
      <c r="N19" s="129"/>
      <c r="O19" s="129"/>
      <c r="P19" s="129"/>
      <c r="Q19" s="129"/>
    </row>
    <row r="20" spans="1:17" ht="23.25" customHeight="1" x14ac:dyDescent="0.2">
      <c r="A20" s="129"/>
      <c r="B20" s="135"/>
      <c r="C20" s="81" t="s">
        <v>159</v>
      </c>
      <c r="D20" s="80" t="s">
        <v>160</v>
      </c>
      <c r="E20" s="80" t="s">
        <v>161</v>
      </c>
      <c r="F20" s="80" t="s">
        <v>162</v>
      </c>
      <c r="G20" s="78" t="s">
        <v>158</v>
      </c>
      <c r="H20" s="76">
        <v>11</v>
      </c>
      <c r="I20" s="1"/>
      <c r="J20" s="86"/>
      <c r="K20" s="129"/>
      <c r="L20" s="129"/>
      <c r="M20" s="129"/>
      <c r="N20" s="129"/>
      <c r="O20" s="129"/>
      <c r="P20" s="129"/>
      <c r="Q20" s="129"/>
    </row>
    <row r="21" spans="1:17" ht="23.25" customHeight="1" x14ac:dyDescent="0.2">
      <c r="A21" s="129"/>
      <c r="B21" s="135"/>
      <c r="C21" s="81" t="s">
        <v>164</v>
      </c>
      <c r="D21" s="80" t="s">
        <v>160</v>
      </c>
      <c r="E21" s="80" t="s">
        <v>165</v>
      </c>
      <c r="F21" s="80" t="s">
        <v>162</v>
      </c>
      <c r="G21" s="78" t="s">
        <v>158</v>
      </c>
      <c r="H21" s="76">
        <v>21</v>
      </c>
      <c r="I21" s="1"/>
      <c r="J21" s="86"/>
      <c r="K21" s="129"/>
      <c r="L21" s="129"/>
      <c r="M21" s="129"/>
      <c r="N21" s="129"/>
      <c r="O21" s="129"/>
      <c r="P21" s="129"/>
      <c r="Q21" s="129"/>
    </row>
    <row r="22" spans="1:17" ht="23.25" customHeight="1" x14ac:dyDescent="0.2">
      <c r="A22" s="129"/>
      <c r="B22" s="135"/>
      <c r="C22" s="81" t="s">
        <v>166</v>
      </c>
      <c r="D22" s="80" t="s">
        <v>160</v>
      </c>
      <c r="E22" s="80" t="s">
        <v>167</v>
      </c>
      <c r="F22" s="80" t="s">
        <v>162</v>
      </c>
      <c r="G22" s="78" t="s">
        <v>158</v>
      </c>
      <c r="H22" s="76">
        <v>31</v>
      </c>
      <c r="I22" s="1"/>
      <c r="J22" s="86"/>
      <c r="K22" s="129"/>
      <c r="L22" s="129"/>
      <c r="M22" s="129"/>
      <c r="N22" s="129"/>
      <c r="O22" s="129"/>
      <c r="P22" s="129"/>
      <c r="Q22" s="129"/>
    </row>
    <row r="23" spans="1:17" ht="23.25" customHeight="1" x14ac:dyDescent="0.2">
      <c r="A23" s="129"/>
      <c r="B23" s="135"/>
      <c r="C23" s="87" t="s">
        <v>169</v>
      </c>
      <c r="D23" s="79"/>
      <c r="E23" s="79"/>
      <c r="F23" s="79"/>
      <c r="G23" s="79"/>
      <c r="H23" s="79"/>
      <c r="I23" s="79"/>
      <c r="J23" s="88"/>
      <c r="K23" s="129"/>
      <c r="L23" s="129"/>
      <c r="M23" s="129"/>
      <c r="N23" s="129"/>
      <c r="O23" s="129"/>
      <c r="P23" s="129"/>
      <c r="Q23" s="129"/>
    </row>
    <row r="24" spans="1:17" ht="23.25" customHeight="1" x14ac:dyDescent="0.2">
      <c r="A24" s="129"/>
      <c r="B24" s="135"/>
      <c r="C24" s="129"/>
      <c r="D24" s="129"/>
      <c r="E24" s="129"/>
      <c r="F24" s="129"/>
      <c r="G24" s="129"/>
      <c r="H24" s="129"/>
      <c r="I24" s="129"/>
      <c r="J24" s="129"/>
      <c r="K24" s="129"/>
      <c r="L24" s="129"/>
      <c r="M24" s="129"/>
      <c r="N24" s="129"/>
      <c r="O24" s="129"/>
      <c r="P24" s="129"/>
      <c r="Q24" s="129"/>
    </row>
    <row r="25" spans="1:17" ht="23.25" customHeight="1" x14ac:dyDescent="0.2">
      <c r="A25" s="129"/>
      <c r="B25" s="135"/>
      <c r="C25" s="129"/>
      <c r="D25" s="129"/>
      <c r="E25" s="129"/>
      <c r="F25" s="129"/>
      <c r="G25" s="129"/>
      <c r="H25" s="129"/>
      <c r="I25" s="129"/>
      <c r="J25" s="129"/>
      <c r="K25" s="129"/>
      <c r="L25" s="129"/>
      <c r="M25" s="129"/>
      <c r="N25" s="129"/>
      <c r="O25" s="129"/>
      <c r="P25" s="129"/>
      <c r="Q25" s="129"/>
    </row>
    <row r="26" spans="1:17" ht="23.25" customHeight="1" x14ac:dyDescent="0.2">
      <c r="A26" s="129"/>
      <c r="B26" s="135"/>
      <c r="C26" s="129"/>
      <c r="D26" s="129"/>
      <c r="E26" s="129"/>
      <c r="F26" s="129"/>
      <c r="G26" s="129"/>
      <c r="H26" s="129"/>
      <c r="I26" s="129"/>
      <c r="J26" s="129"/>
      <c r="K26" s="129"/>
      <c r="L26" s="129"/>
      <c r="M26" s="129"/>
      <c r="N26" s="129"/>
      <c r="O26" s="129"/>
      <c r="P26" s="129"/>
      <c r="Q26" s="129"/>
    </row>
    <row r="27" spans="1:17" ht="23.25" customHeight="1" x14ac:dyDescent="0.2">
      <c r="A27" s="129"/>
      <c r="B27" s="135"/>
      <c r="C27" s="129"/>
      <c r="D27" s="129"/>
      <c r="E27" s="129"/>
      <c r="F27" s="129"/>
      <c r="G27" s="129"/>
      <c r="H27" s="129"/>
      <c r="I27" s="129"/>
      <c r="J27" s="129"/>
      <c r="K27" s="129"/>
      <c r="L27" s="129"/>
      <c r="M27" s="129"/>
      <c r="N27" s="129"/>
      <c r="O27" s="129"/>
      <c r="P27" s="129"/>
      <c r="Q27" s="129"/>
    </row>
    <row r="28" spans="1:17" ht="23.25" customHeight="1" x14ac:dyDescent="0.2">
      <c r="A28" s="129"/>
      <c r="B28" s="135"/>
      <c r="C28" s="129"/>
      <c r="D28" s="129"/>
      <c r="E28" s="129"/>
      <c r="F28" s="129"/>
      <c r="G28" s="129"/>
      <c r="H28" s="129"/>
      <c r="I28" s="129"/>
      <c r="J28" s="129"/>
      <c r="K28" s="129"/>
      <c r="L28" s="129"/>
      <c r="M28" s="129"/>
      <c r="N28" s="129"/>
      <c r="O28" s="129"/>
      <c r="P28" s="129"/>
      <c r="Q28" s="129"/>
    </row>
    <row r="29" spans="1:17" ht="23.25" customHeight="1" x14ac:dyDescent="0.2">
      <c r="A29" s="129"/>
      <c r="B29" s="135"/>
      <c r="C29" s="129"/>
      <c r="D29" s="129"/>
      <c r="E29" s="129"/>
      <c r="F29" s="129"/>
      <c r="G29" s="129"/>
      <c r="H29" s="129"/>
      <c r="I29" s="129"/>
      <c r="J29" s="129"/>
      <c r="K29" s="129"/>
      <c r="L29" s="129"/>
      <c r="M29" s="129"/>
      <c r="N29" s="129"/>
      <c r="O29" s="129"/>
      <c r="P29" s="129"/>
      <c r="Q29" s="129"/>
    </row>
    <row r="30" spans="1:17" ht="23.25" customHeight="1" x14ac:dyDescent="0.2">
      <c r="A30" s="129"/>
      <c r="B30" s="135"/>
      <c r="C30" s="129"/>
      <c r="D30" s="129"/>
      <c r="E30" s="129"/>
      <c r="F30" s="129"/>
      <c r="G30" s="129"/>
      <c r="H30" s="129"/>
      <c r="I30" s="129"/>
      <c r="J30" s="129"/>
      <c r="K30" s="129"/>
      <c r="L30" s="129"/>
      <c r="M30" s="129"/>
      <c r="N30" s="129"/>
      <c r="O30" s="129"/>
      <c r="P30" s="129"/>
      <c r="Q30" s="129"/>
    </row>
    <row r="31" spans="1:17" ht="23.25" customHeight="1" x14ac:dyDescent="0.2">
      <c r="A31" s="129"/>
      <c r="B31" s="135"/>
      <c r="C31" s="129"/>
      <c r="D31" s="129"/>
      <c r="E31" s="129"/>
      <c r="F31" s="129"/>
      <c r="G31" s="129"/>
      <c r="H31" s="129"/>
      <c r="I31" s="129"/>
      <c r="J31" s="129"/>
      <c r="K31" s="129"/>
      <c r="L31" s="129"/>
      <c r="M31" s="129"/>
      <c r="N31" s="129"/>
      <c r="O31" s="129"/>
      <c r="P31" s="129"/>
      <c r="Q31" s="129"/>
    </row>
  </sheetData>
  <mergeCells count="2">
    <mergeCell ref="C18:D18"/>
    <mergeCell ref="C16:E17"/>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I20"/>
  <sheetViews>
    <sheetView showGridLines="0" workbookViewId="0">
      <selection activeCell="B7" sqref="B7"/>
    </sheetView>
  </sheetViews>
  <sheetFormatPr defaultColWidth="17.109375" defaultRowHeight="28.5" customHeight="1" x14ac:dyDescent="0.2"/>
  <cols>
    <col min="1" max="1" width="17.109375" style="2"/>
    <col min="2" max="2" width="40" style="25" customWidth="1"/>
    <col min="3" max="3" width="27.44140625" customWidth="1"/>
    <col min="4" max="4" width="18" customWidth="1"/>
  </cols>
  <sheetData>
    <row r="1" spans="1:9" ht="28.5" customHeight="1" x14ac:dyDescent="0.2">
      <c r="A1" s="307" t="s">
        <v>170</v>
      </c>
      <c r="B1" s="307"/>
      <c r="C1" s="307"/>
      <c r="D1" s="307"/>
      <c r="E1" s="307"/>
      <c r="F1" s="129"/>
      <c r="G1" s="129"/>
    </row>
    <row r="2" spans="1:9" ht="28.5" customHeight="1" x14ac:dyDescent="0.2">
      <c r="A2" s="127"/>
      <c r="B2" s="128"/>
      <c r="C2" s="129"/>
      <c r="D2" s="129"/>
      <c r="E2" s="129"/>
      <c r="F2" s="129"/>
      <c r="G2" s="129"/>
    </row>
    <row r="3" spans="1:9" ht="28.5" customHeight="1" x14ac:dyDescent="0.2">
      <c r="A3" s="92" t="s">
        <v>215</v>
      </c>
      <c r="B3" s="125" t="s">
        <v>210</v>
      </c>
      <c r="C3" s="134" t="s">
        <v>149</v>
      </c>
      <c r="D3" s="310" t="s">
        <v>214</v>
      </c>
      <c r="E3" s="311"/>
      <c r="F3" s="129"/>
      <c r="G3" s="129"/>
    </row>
    <row r="4" spans="1:9" ht="28.5" customHeight="1" x14ac:dyDescent="0.2">
      <c r="A4" s="78" t="s">
        <v>147</v>
      </c>
      <c r="B4" s="137"/>
      <c r="C4" s="73">
        <v>43980</v>
      </c>
      <c r="D4" s="123" t="s">
        <v>207</v>
      </c>
      <c r="E4" s="76"/>
      <c r="F4" s="129"/>
      <c r="G4" s="129"/>
    </row>
    <row r="5" spans="1:9" ht="28.5" customHeight="1" x14ac:dyDescent="0.2">
      <c r="A5" s="78" t="s">
        <v>11</v>
      </c>
      <c r="B5" s="137"/>
      <c r="C5" s="73">
        <v>43976</v>
      </c>
      <c r="D5" s="123" t="s">
        <v>208</v>
      </c>
      <c r="E5" s="76"/>
      <c r="F5" s="308"/>
      <c r="G5" s="308"/>
      <c r="H5" s="309"/>
      <c r="I5" s="309"/>
    </row>
    <row r="6" spans="1:9" ht="28.5" customHeight="1" x14ac:dyDescent="0.2">
      <c r="A6" s="78" t="s">
        <v>7</v>
      </c>
      <c r="B6" s="138"/>
      <c r="C6" s="72">
        <v>129</v>
      </c>
      <c r="D6" s="312" t="s">
        <v>193</v>
      </c>
      <c r="E6" s="313"/>
      <c r="F6" s="129"/>
      <c r="G6" s="129"/>
    </row>
    <row r="7" spans="1:9" ht="28.5" customHeight="1" x14ac:dyDescent="0.2">
      <c r="A7" s="78" t="s">
        <v>8</v>
      </c>
      <c r="B7" s="138"/>
      <c r="C7" s="72" t="s">
        <v>202</v>
      </c>
      <c r="D7" s="131"/>
      <c r="E7" s="130"/>
      <c r="F7" s="129"/>
      <c r="G7" s="129"/>
    </row>
    <row r="8" spans="1:9" ht="28.5" customHeight="1" x14ac:dyDescent="0.2">
      <c r="A8" s="78" t="s">
        <v>14</v>
      </c>
      <c r="B8" s="138"/>
      <c r="C8" s="72">
        <v>530</v>
      </c>
      <c r="D8" s="303" t="s">
        <v>206</v>
      </c>
      <c r="E8" s="304"/>
      <c r="F8" s="129"/>
      <c r="G8" s="129"/>
    </row>
    <row r="9" spans="1:9" ht="28.5" customHeight="1" x14ac:dyDescent="0.2">
      <c r="A9" s="78" t="s">
        <v>15</v>
      </c>
      <c r="B9" s="139"/>
      <c r="C9" s="74" t="s">
        <v>16</v>
      </c>
      <c r="D9" s="305"/>
      <c r="E9" s="306"/>
      <c r="F9" s="129"/>
      <c r="G9" s="129"/>
    </row>
    <row r="10" spans="1:9" ht="47.25" customHeight="1" x14ac:dyDescent="0.2">
      <c r="A10" s="78" t="s">
        <v>9</v>
      </c>
      <c r="B10" s="293"/>
      <c r="C10" s="75" t="s">
        <v>203</v>
      </c>
      <c r="D10" s="131"/>
      <c r="E10" s="130"/>
      <c r="F10" s="129"/>
      <c r="G10" s="129"/>
    </row>
    <row r="11" spans="1:9" ht="28.5" customHeight="1" x14ac:dyDescent="0.2">
      <c r="A11" s="78" t="s">
        <v>10</v>
      </c>
      <c r="B11" s="296"/>
      <c r="C11" s="72" t="s">
        <v>204</v>
      </c>
      <c r="D11" s="124" t="s">
        <v>209</v>
      </c>
      <c r="E11" s="76"/>
      <c r="F11" s="129"/>
      <c r="G11" s="129"/>
    </row>
    <row r="12" spans="1:9" ht="28.5" customHeight="1" x14ac:dyDescent="0.2">
      <c r="A12" s="78" t="s">
        <v>12</v>
      </c>
      <c r="B12" s="294"/>
      <c r="C12" s="72" t="s">
        <v>216</v>
      </c>
      <c r="D12" s="131"/>
      <c r="E12" s="130"/>
      <c r="F12" s="129"/>
      <c r="G12" s="129"/>
    </row>
    <row r="13" spans="1:9" ht="28.5" customHeight="1" x14ac:dyDescent="0.2">
      <c r="A13" s="78" t="s">
        <v>13</v>
      </c>
      <c r="B13" s="138"/>
      <c r="C13" s="72" t="s">
        <v>205</v>
      </c>
      <c r="D13" s="132"/>
      <c r="E13" s="133"/>
      <c r="F13" s="129"/>
      <c r="G13" s="129"/>
    </row>
    <row r="14" spans="1:9" ht="28.5" customHeight="1" x14ac:dyDescent="0.2">
      <c r="A14" s="127"/>
      <c r="B14" s="128"/>
      <c r="C14" s="129"/>
      <c r="D14" s="129"/>
      <c r="E14" s="129"/>
      <c r="F14" s="129"/>
      <c r="G14" s="129"/>
    </row>
    <row r="15" spans="1:9" ht="28.5" customHeight="1" x14ac:dyDescent="0.2">
      <c r="A15" s="127"/>
      <c r="B15" s="128"/>
      <c r="C15" s="129"/>
      <c r="D15" s="129"/>
      <c r="E15" s="129"/>
      <c r="F15" s="129"/>
      <c r="G15" s="129"/>
    </row>
    <row r="16" spans="1:9" ht="28.5" customHeight="1" x14ac:dyDescent="0.2">
      <c r="A16" s="127"/>
      <c r="B16" s="128"/>
      <c r="C16" s="129"/>
      <c r="D16" s="129"/>
      <c r="E16" s="129"/>
      <c r="F16" s="129"/>
      <c r="G16" s="129"/>
    </row>
    <row r="17" spans="1:7" ht="28.5" customHeight="1" x14ac:dyDescent="0.2">
      <c r="A17" s="127"/>
      <c r="B17" s="128"/>
      <c r="C17" s="129"/>
      <c r="D17" s="129"/>
      <c r="E17" s="129"/>
      <c r="F17" s="129"/>
      <c r="G17" s="129"/>
    </row>
    <row r="18" spans="1:7" ht="28.5" customHeight="1" x14ac:dyDescent="0.2">
      <c r="A18" s="127"/>
      <c r="B18" s="128"/>
      <c r="C18" s="129"/>
      <c r="D18" s="129"/>
      <c r="E18" s="129"/>
      <c r="F18" s="129"/>
      <c r="G18" s="129"/>
    </row>
    <row r="19" spans="1:7" ht="28.5" customHeight="1" x14ac:dyDescent="0.2">
      <c r="A19" s="127"/>
      <c r="B19" s="128"/>
      <c r="C19" s="129"/>
      <c r="D19" s="129"/>
      <c r="E19" s="129"/>
      <c r="F19" s="129"/>
      <c r="G19" s="129"/>
    </row>
    <row r="20" spans="1:7" ht="28.5" customHeight="1" x14ac:dyDescent="0.2">
      <c r="A20" s="127"/>
      <c r="B20" s="128"/>
      <c r="C20" s="129"/>
      <c r="D20" s="129"/>
      <c r="E20" s="129"/>
      <c r="F20" s="129"/>
      <c r="G20" s="129"/>
    </row>
  </sheetData>
  <sheetProtection password="8F88" sheet="1" objects="1" scenarios="1" selectLockedCells="1"/>
  <mergeCells count="6">
    <mergeCell ref="D8:E9"/>
    <mergeCell ref="A1:E1"/>
    <mergeCell ref="F5:G5"/>
    <mergeCell ref="H5:I5"/>
    <mergeCell ref="D3:E3"/>
    <mergeCell ref="D6:E6"/>
  </mergeCells>
  <phoneticPr fontId="3"/>
  <conditionalFormatting sqref="B4:B5">
    <cfRule type="cellIs" dxfId="11" priority="5" operator="notEqual">
      <formula>""</formula>
    </cfRule>
  </conditionalFormatting>
  <conditionalFormatting sqref="B6 B13">
    <cfRule type="cellIs" dxfId="10" priority="4" operator="notEqual">
      <formula>""</formula>
    </cfRule>
  </conditionalFormatting>
  <conditionalFormatting sqref="B8:B9">
    <cfRule type="cellIs" dxfId="9" priority="3" operator="notEqual">
      <formula>""</formula>
    </cfRule>
  </conditionalFormatting>
  <conditionalFormatting sqref="B7">
    <cfRule type="cellIs" dxfId="8" priority="2" operator="notEqual">
      <formula>""</formula>
    </cfRule>
  </conditionalFormatting>
  <conditionalFormatting sqref="B10:B12">
    <cfRule type="cellIs" dxfId="7" priority="1" operator="notEqual">
      <formula>""</formula>
    </cfRule>
  </conditionalFormatting>
  <dataValidations count="2">
    <dataValidation imeMode="halfAlpha" allowBlank="1" showInputMessage="1" showErrorMessage="1" sqref="B8:B9 B6" xr:uid="{00000000-0002-0000-0100-000000000000}"/>
    <dataValidation imeMode="fullAlpha" allowBlank="1" showInputMessage="1" showErrorMessage="1" sqref="B13" xr:uid="{00000000-0002-0000-0100-000001000000}"/>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P206"/>
  <sheetViews>
    <sheetView showGridLines="0" zoomScaleNormal="100" workbookViewId="0">
      <pane xSplit="1" ySplit="6" topLeftCell="B7" activePane="bottomRight" state="frozen"/>
      <selection pane="topRight" activeCell="B1" sqref="B1"/>
      <selection pane="bottomLeft" activeCell="A6" sqref="A6"/>
      <selection pane="bottomRight" activeCell="E16" sqref="E16"/>
    </sheetView>
  </sheetViews>
  <sheetFormatPr defaultColWidth="9" defaultRowHeight="13.2" x14ac:dyDescent="0.2"/>
  <cols>
    <col min="1" max="1" width="9" style="143"/>
    <col min="2" max="2" width="9.44140625" style="143" customWidth="1"/>
    <col min="3" max="3" width="9" style="143"/>
    <col min="4" max="4" width="9" style="171"/>
    <col min="5" max="5" width="15.21875" style="143" customWidth="1"/>
    <col min="6" max="6" width="4.77734375" style="153" customWidth="1"/>
    <col min="7" max="7" width="10.109375" style="142" bestFit="1" customWidth="1"/>
    <col min="8" max="8" width="15.44140625" style="143" customWidth="1"/>
    <col min="9" max="9" width="18.6640625" style="144" customWidth="1"/>
    <col min="10" max="10" width="17.44140625" style="144" customWidth="1"/>
    <col min="11" max="11" width="18" style="144" customWidth="1"/>
    <col min="12" max="12" width="9" style="143"/>
    <col min="13" max="15" width="4.88671875" style="143" customWidth="1"/>
    <col min="16" max="16384" width="9" style="143"/>
  </cols>
  <sheetData>
    <row r="1" spans="1:16" ht="20.25" customHeight="1" x14ac:dyDescent="0.2">
      <c r="A1" s="140"/>
      <c r="B1" s="317" t="s">
        <v>211</v>
      </c>
      <c r="C1" s="317"/>
      <c r="D1" s="317"/>
      <c r="E1" s="317"/>
      <c r="F1" s="141"/>
    </row>
    <row r="2" spans="1:16" ht="130.5" customHeight="1" thickBot="1" x14ac:dyDescent="0.25">
      <c r="A2" s="145">
        <v>1</v>
      </c>
      <c r="B2" s="145">
        <v>2</v>
      </c>
      <c r="C2" s="145">
        <v>3</v>
      </c>
      <c r="D2" s="146">
        <v>4</v>
      </c>
      <c r="E2" s="145">
        <v>6</v>
      </c>
      <c r="F2" s="147">
        <v>8</v>
      </c>
      <c r="G2" s="148">
        <v>9</v>
      </c>
      <c r="H2" s="145">
        <v>10</v>
      </c>
      <c r="I2" s="146">
        <v>11</v>
      </c>
      <c r="J2" s="146">
        <v>12</v>
      </c>
      <c r="K2" s="146">
        <v>13</v>
      </c>
      <c r="L2" s="145">
        <v>14</v>
      </c>
    </row>
    <row r="3" spans="1:16" ht="31.5" customHeight="1" thickBot="1" x14ac:dyDescent="0.25">
      <c r="A3" s="149" t="s">
        <v>6</v>
      </c>
      <c r="B3" s="295">
        <v>1</v>
      </c>
      <c r="C3" s="150" t="s">
        <v>192</v>
      </c>
      <c r="D3" s="151"/>
      <c r="E3" s="152"/>
      <c r="I3" s="314" t="s">
        <v>82</v>
      </c>
      <c r="J3" s="315"/>
      <c r="K3" s="154">
        <f>SUM(L7:L206)</f>
        <v>0</v>
      </c>
      <c r="L3" s="155" t="s">
        <v>171</v>
      </c>
    </row>
    <row r="4" spans="1:16" ht="24" customHeight="1" x14ac:dyDescent="0.2">
      <c r="A4" s="156"/>
      <c r="B4" s="157"/>
      <c r="C4" s="316" t="s">
        <v>213</v>
      </c>
      <c r="D4" s="316"/>
      <c r="E4" s="316"/>
      <c r="F4" s="316"/>
      <c r="G4" s="316"/>
      <c r="H4" s="316"/>
      <c r="I4" s="158" t="s">
        <v>174</v>
      </c>
      <c r="J4" s="159"/>
      <c r="K4" s="144" t="s">
        <v>175</v>
      </c>
    </row>
    <row r="5" spans="1:16" s="153" customFormat="1" ht="19.5" customHeight="1" x14ac:dyDescent="0.2">
      <c r="A5" s="156"/>
      <c r="C5" s="160" t="s">
        <v>3</v>
      </c>
      <c r="D5" s="160" t="s">
        <v>4</v>
      </c>
      <c r="E5" s="160" t="s">
        <v>5</v>
      </c>
      <c r="F5" s="160" t="s">
        <v>83</v>
      </c>
      <c r="G5" s="161" t="s">
        <v>84</v>
      </c>
      <c r="H5" s="160" t="s">
        <v>87</v>
      </c>
      <c r="I5" s="162" t="s">
        <v>172</v>
      </c>
      <c r="J5" s="162" t="s">
        <v>173</v>
      </c>
      <c r="K5" s="163" t="s">
        <v>177</v>
      </c>
      <c r="L5" s="164" t="s">
        <v>17</v>
      </c>
    </row>
    <row r="6" spans="1:16" s="153" customFormat="1" ht="22.5" customHeight="1" x14ac:dyDescent="0.2">
      <c r="A6" s="156" t="s">
        <v>212</v>
      </c>
      <c r="B6" s="165" t="s">
        <v>176</v>
      </c>
      <c r="C6" s="166">
        <v>129</v>
      </c>
      <c r="D6" s="166">
        <v>99</v>
      </c>
      <c r="E6" s="166" t="s">
        <v>85</v>
      </c>
      <c r="F6" s="166" t="s">
        <v>18</v>
      </c>
      <c r="G6" s="167" t="s">
        <v>86</v>
      </c>
      <c r="H6" s="167" t="str">
        <f>F6&amp;G6</f>
        <v>S40.10.24</v>
      </c>
      <c r="I6" s="168">
        <v>585961</v>
      </c>
      <c r="J6" s="168">
        <v>2684</v>
      </c>
      <c r="K6" s="168">
        <f>I6+J6</f>
        <v>588645</v>
      </c>
      <c r="L6" s="153" t="s">
        <v>87</v>
      </c>
    </row>
    <row r="7" spans="1:16" ht="21" customHeight="1" x14ac:dyDescent="0.2">
      <c r="A7" s="126">
        <v>1</v>
      </c>
      <c r="B7" s="169"/>
      <c r="C7" s="172"/>
      <c r="D7" s="172"/>
      <c r="E7" s="172"/>
      <c r="F7" s="172"/>
      <c r="G7" s="173"/>
      <c r="H7" s="291" t="str">
        <f>F7&amp;G7</f>
        <v/>
      </c>
      <c r="I7" s="292"/>
      <c r="J7" s="292"/>
      <c r="K7" s="163">
        <f>I7+J7</f>
        <v>0</v>
      </c>
      <c r="L7" s="170">
        <f>ROUNDDOWN(P7,0)</f>
        <v>0</v>
      </c>
      <c r="P7" s="143">
        <f>K7/1000</f>
        <v>0</v>
      </c>
    </row>
    <row r="8" spans="1:16" ht="21" customHeight="1" x14ac:dyDescent="0.2">
      <c r="A8" s="93">
        <v>2</v>
      </c>
      <c r="B8" s="169"/>
      <c r="C8" s="172"/>
      <c r="D8" s="172"/>
      <c r="E8" s="172"/>
      <c r="F8" s="172"/>
      <c r="G8" s="173"/>
      <c r="H8" s="291" t="str">
        <f t="shared" ref="H8:H71" si="0">F8&amp;G8</f>
        <v/>
      </c>
      <c r="I8" s="292"/>
      <c r="J8" s="292"/>
      <c r="K8" s="163">
        <f t="shared" ref="K8:K71" si="1">I8+J8</f>
        <v>0</v>
      </c>
      <c r="L8" s="170">
        <f t="shared" ref="L8:L71" si="2">ROUNDDOWN(P8,0)</f>
        <v>0</v>
      </c>
      <c r="P8" s="143">
        <f t="shared" ref="P8:P71" si="3">K8/1000</f>
        <v>0</v>
      </c>
    </row>
    <row r="9" spans="1:16" ht="21" customHeight="1" x14ac:dyDescent="0.2">
      <c r="A9" s="93">
        <v>3</v>
      </c>
      <c r="B9" s="169"/>
      <c r="C9" s="172"/>
      <c r="D9" s="172"/>
      <c r="E9" s="172"/>
      <c r="F9" s="172"/>
      <c r="G9" s="173"/>
      <c r="H9" s="291" t="str">
        <f t="shared" si="0"/>
        <v/>
      </c>
      <c r="I9" s="292"/>
      <c r="J9" s="292"/>
      <c r="K9" s="163">
        <f t="shared" si="1"/>
        <v>0</v>
      </c>
      <c r="L9" s="170">
        <f t="shared" si="2"/>
        <v>0</v>
      </c>
      <c r="P9" s="143">
        <f t="shared" si="3"/>
        <v>0</v>
      </c>
    </row>
    <row r="10" spans="1:16" ht="21" customHeight="1" x14ac:dyDescent="0.2">
      <c r="A10" s="93">
        <v>4</v>
      </c>
      <c r="B10" s="169"/>
      <c r="C10" s="172"/>
      <c r="D10" s="172"/>
      <c r="E10" s="172"/>
      <c r="F10" s="172"/>
      <c r="G10" s="173"/>
      <c r="H10" s="291" t="str">
        <f t="shared" si="0"/>
        <v/>
      </c>
      <c r="I10" s="292"/>
      <c r="J10" s="292"/>
      <c r="K10" s="163">
        <f t="shared" si="1"/>
        <v>0</v>
      </c>
      <c r="L10" s="170">
        <f t="shared" si="2"/>
        <v>0</v>
      </c>
      <c r="P10" s="143">
        <f t="shared" si="3"/>
        <v>0</v>
      </c>
    </row>
    <row r="11" spans="1:16" ht="21" customHeight="1" x14ac:dyDescent="0.2">
      <c r="A11" s="93">
        <v>5</v>
      </c>
      <c r="B11" s="169"/>
      <c r="C11" s="172"/>
      <c r="D11" s="172"/>
      <c r="E11" s="172"/>
      <c r="F11" s="172"/>
      <c r="G11" s="173"/>
      <c r="H11" s="291" t="str">
        <f t="shared" si="0"/>
        <v/>
      </c>
      <c r="I11" s="292"/>
      <c r="J11" s="292"/>
      <c r="K11" s="163">
        <f t="shared" si="1"/>
        <v>0</v>
      </c>
      <c r="L11" s="170">
        <f t="shared" si="2"/>
        <v>0</v>
      </c>
      <c r="P11" s="143">
        <f t="shared" si="3"/>
        <v>0</v>
      </c>
    </row>
    <row r="12" spans="1:16" ht="21" customHeight="1" x14ac:dyDescent="0.2">
      <c r="A12" s="93">
        <v>6</v>
      </c>
      <c r="B12" s="169"/>
      <c r="C12" s="172"/>
      <c r="D12" s="172"/>
      <c r="E12" s="172"/>
      <c r="F12" s="172"/>
      <c r="G12" s="173"/>
      <c r="H12" s="291" t="str">
        <f t="shared" si="0"/>
        <v/>
      </c>
      <c r="I12" s="292"/>
      <c r="J12" s="292"/>
      <c r="K12" s="163">
        <f t="shared" si="1"/>
        <v>0</v>
      </c>
      <c r="L12" s="170">
        <f t="shared" si="2"/>
        <v>0</v>
      </c>
      <c r="P12" s="143">
        <f t="shared" si="3"/>
        <v>0</v>
      </c>
    </row>
    <row r="13" spans="1:16" ht="21" customHeight="1" x14ac:dyDescent="0.2">
      <c r="A13" s="93">
        <v>7</v>
      </c>
      <c r="B13" s="169"/>
      <c r="C13" s="172"/>
      <c r="D13" s="172"/>
      <c r="E13" s="172"/>
      <c r="F13" s="172"/>
      <c r="G13" s="173"/>
      <c r="H13" s="291" t="str">
        <f t="shared" si="0"/>
        <v/>
      </c>
      <c r="I13" s="292"/>
      <c r="J13" s="292"/>
      <c r="K13" s="163">
        <f t="shared" si="1"/>
        <v>0</v>
      </c>
      <c r="L13" s="170">
        <f t="shared" si="2"/>
        <v>0</v>
      </c>
      <c r="P13" s="143">
        <f t="shared" si="3"/>
        <v>0</v>
      </c>
    </row>
    <row r="14" spans="1:16" ht="21" customHeight="1" x14ac:dyDescent="0.2">
      <c r="A14" s="93">
        <v>8</v>
      </c>
      <c r="B14" s="169"/>
      <c r="C14" s="172"/>
      <c r="D14" s="172"/>
      <c r="E14" s="172"/>
      <c r="F14" s="172"/>
      <c r="G14" s="173"/>
      <c r="H14" s="291" t="str">
        <f t="shared" si="0"/>
        <v/>
      </c>
      <c r="I14" s="292"/>
      <c r="J14" s="292"/>
      <c r="K14" s="163">
        <f t="shared" si="1"/>
        <v>0</v>
      </c>
      <c r="L14" s="170">
        <f t="shared" si="2"/>
        <v>0</v>
      </c>
      <c r="P14" s="143">
        <f t="shared" si="3"/>
        <v>0</v>
      </c>
    </row>
    <row r="15" spans="1:16" ht="21" customHeight="1" x14ac:dyDescent="0.2">
      <c r="A15" s="93">
        <v>9</v>
      </c>
      <c r="B15" s="169"/>
      <c r="C15" s="172"/>
      <c r="D15" s="172"/>
      <c r="E15" s="172"/>
      <c r="F15" s="172"/>
      <c r="G15" s="173"/>
      <c r="H15" s="291" t="str">
        <f t="shared" si="0"/>
        <v/>
      </c>
      <c r="I15" s="292"/>
      <c r="J15" s="292"/>
      <c r="K15" s="163">
        <f t="shared" si="1"/>
        <v>0</v>
      </c>
      <c r="L15" s="170">
        <f t="shared" si="2"/>
        <v>0</v>
      </c>
      <c r="P15" s="143">
        <f t="shared" si="3"/>
        <v>0</v>
      </c>
    </row>
    <row r="16" spans="1:16" ht="21" customHeight="1" x14ac:dyDescent="0.2">
      <c r="A16" s="93">
        <v>10</v>
      </c>
      <c r="B16" s="169"/>
      <c r="C16" s="172"/>
      <c r="D16" s="172"/>
      <c r="E16" s="172"/>
      <c r="F16" s="172"/>
      <c r="G16" s="173"/>
      <c r="H16" s="291" t="str">
        <f t="shared" si="0"/>
        <v/>
      </c>
      <c r="I16" s="292"/>
      <c r="J16" s="292"/>
      <c r="K16" s="163">
        <f t="shared" si="1"/>
        <v>0</v>
      </c>
      <c r="L16" s="170">
        <f t="shared" si="2"/>
        <v>0</v>
      </c>
      <c r="P16" s="143">
        <f t="shared" si="3"/>
        <v>0</v>
      </c>
    </row>
    <row r="17" spans="1:16" ht="21" customHeight="1" x14ac:dyDescent="0.2">
      <c r="A17" s="126">
        <v>11</v>
      </c>
      <c r="B17" s="169"/>
      <c r="C17" s="172"/>
      <c r="D17" s="172"/>
      <c r="E17" s="172"/>
      <c r="F17" s="172"/>
      <c r="G17" s="173"/>
      <c r="H17" s="291" t="str">
        <f t="shared" si="0"/>
        <v/>
      </c>
      <c r="I17" s="292"/>
      <c r="J17" s="292"/>
      <c r="K17" s="163">
        <f t="shared" si="1"/>
        <v>0</v>
      </c>
      <c r="L17" s="170">
        <f t="shared" si="2"/>
        <v>0</v>
      </c>
      <c r="P17" s="143">
        <f t="shared" si="3"/>
        <v>0</v>
      </c>
    </row>
    <row r="18" spans="1:16" ht="21" customHeight="1" x14ac:dyDescent="0.2">
      <c r="A18" s="93">
        <v>12</v>
      </c>
      <c r="B18" s="169"/>
      <c r="C18" s="172"/>
      <c r="D18" s="172"/>
      <c r="E18" s="172"/>
      <c r="F18" s="172"/>
      <c r="G18" s="173"/>
      <c r="H18" s="291" t="str">
        <f t="shared" si="0"/>
        <v/>
      </c>
      <c r="I18" s="292"/>
      <c r="J18" s="292"/>
      <c r="K18" s="163">
        <f t="shared" si="1"/>
        <v>0</v>
      </c>
      <c r="L18" s="170">
        <f t="shared" si="2"/>
        <v>0</v>
      </c>
      <c r="P18" s="143">
        <f t="shared" si="3"/>
        <v>0</v>
      </c>
    </row>
    <row r="19" spans="1:16" ht="21" customHeight="1" x14ac:dyDescent="0.2">
      <c r="A19" s="93">
        <v>13</v>
      </c>
      <c r="B19" s="169"/>
      <c r="C19" s="172"/>
      <c r="D19" s="172"/>
      <c r="E19" s="172"/>
      <c r="F19" s="172"/>
      <c r="G19" s="173"/>
      <c r="H19" s="291" t="str">
        <f t="shared" si="0"/>
        <v/>
      </c>
      <c r="I19" s="292"/>
      <c r="J19" s="292"/>
      <c r="K19" s="163">
        <f t="shared" si="1"/>
        <v>0</v>
      </c>
      <c r="L19" s="170">
        <f t="shared" si="2"/>
        <v>0</v>
      </c>
      <c r="P19" s="143">
        <f t="shared" si="3"/>
        <v>0</v>
      </c>
    </row>
    <row r="20" spans="1:16" ht="21" customHeight="1" x14ac:dyDescent="0.2">
      <c r="A20" s="93">
        <v>14</v>
      </c>
      <c r="B20" s="169"/>
      <c r="C20" s="172"/>
      <c r="D20" s="172"/>
      <c r="E20" s="172"/>
      <c r="F20" s="172"/>
      <c r="G20" s="173"/>
      <c r="H20" s="291" t="str">
        <f t="shared" si="0"/>
        <v/>
      </c>
      <c r="I20" s="292"/>
      <c r="J20" s="292"/>
      <c r="K20" s="163">
        <f t="shared" si="1"/>
        <v>0</v>
      </c>
      <c r="L20" s="170">
        <f t="shared" si="2"/>
        <v>0</v>
      </c>
      <c r="P20" s="143">
        <f t="shared" si="3"/>
        <v>0</v>
      </c>
    </row>
    <row r="21" spans="1:16" ht="21" customHeight="1" x14ac:dyDescent="0.2">
      <c r="A21" s="93">
        <v>15</v>
      </c>
      <c r="B21" s="169"/>
      <c r="C21" s="172"/>
      <c r="D21" s="172"/>
      <c r="E21" s="172"/>
      <c r="F21" s="172"/>
      <c r="G21" s="173"/>
      <c r="H21" s="291" t="str">
        <f t="shared" si="0"/>
        <v/>
      </c>
      <c r="I21" s="292"/>
      <c r="J21" s="292"/>
      <c r="K21" s="163">
        <f t="shared" si="1"/>
        <v>0</v>
      </c>
      <c r="L21" s="170">
        <f t="shared" si="2"/>
        <v>0</v>
      </c>
      <c r="P21" s="143">
        <f t="shared" si="3"/>
        <v>0</v>
      </c>
    </row>
    <row r="22" spans="1:16" ht="21" customHeight="1" x14ac:dyDescent="0.2">
      <c r="A22" s="93">
        <v>16</v>
      </c>
      <c r="B22" s="169"/>
      <c r="C22" s="172"/>
      <c r="D22" s="172"/>
      <c r="E22" s="172"/>
      <c r="F22" s="172"/>
      <c r="G22" s="173"/>
      <c r="H22" s="291" t="str">
        <f t="shared" si="0"/>
        <v/>
      </c>
      <c r="I22" s="292"/>
      <c r="J22" s="292"/>
      <c r="K22" s="163">
        <f t="shared" si="1"/>
        <v>0</v>
      </c>
      <c r="L22" s="170">
        <f t="shared" si="2"/>
        <v>0</v>
      </c>
      <c r="P22" s="143">
        <f t="shared" si="3"/>
        <v>0</v>
      </c>
    </row>
    <row r="23" spans="1:16" ht="21" customHeight="1" x14ac:dyDescent="0.2">
      <c r="A23" s="93">
        <v>17</v>
      </c>
      <c r="B23" s="169"/>
      <c r="C23" s="172"/>
      <c r="D23" s="172"/>
      <c r="E23" s="172"/>
      <c r="F23" s="172"/>
      <c r="G23" s="173"/>
      <c r="H23" s="291" t="str">
        <f t="shared" si="0"/>
        <v/>
      </c>
      <c r="I23" s="292"/>
      <c r="J23" s="292"/>
      <c r="K23" s="163">
        <f t="shared" si="1"/>
        <v>0</v>
      </c>
      <c r="L23" s="170">
        <f t="shared" si="2"/>
        <v>0</v>
      </c>
      <c r="P23" s="143">
        <f t="shared" si="3"/>
        <v>0</v>
      </c>
    </row>
    <row r="24" spans="1:16" ht="21" customHeight="1" x14ac:dyDescent="0.2">
      <c r="A24" s="93">
        <v>18</v>
      </c>
      <c r="B24" s="169"/>
      <c r="C24" s="172"/>
      <c r="D24" s="172"/>
      <c r="E24" s="172"/>
      <c r="F24" s="172"/>
      <c r="G24" s="173"/>
      <c r="H24" s="291" t="str">
        <f t="shared" si="0"/>
        <v/>
      </c>
      <c r="I24" s="292"/>
      <c r="J24" s="292"/>
      <c r="K24" s="163">
        <f t="shared" si="1"/>
        <v>0</v>
      </c>
      <c r="L24" s="170">
        <f t="shared" si="2"/>
        <v>0</v>
      </c>
      <c r="P24" s="143">
        <f t="shared" si="3"/>
        <v>0</v>
      </c>
    </row>
    <row r="25" spans="1:16" ht="21" customHeight="1" x14ac:dyDescent="0.2">
      <c r="A25" s="93">
        <v>19</v>
      </c>
      <c r="B25" s="169"/>
      <c r="C25" s="172"/>
      <c r="D25" s="172"/>
      <c r="E25" s="172"/>
      <c r="F25" s="172"/>
      <c r="G25" s="173"/>
      <c r="H25" s="291" t="str">
        <f t="shared" si="0"/>
        <v/>
      </c>
      <c r="I25" s="292"/>
      <c r="J25" s="292"/>
      <c r="K25" s="163">
        <f t="shared" si="1"/>
        <v>0</v>
      </c>
      <c r="L25" s="170">
        <f t="shared" si="2"/>
        <v>0</v>
      </c>
      <c r="P25" s="143">
        <f t="shared" si="3"/>
        <v>0</v>
      </c>
    </row>
    <row r="26" spans="1:16" ht="21" customHeight="1" x14ac:dyDescent="0.2">
      <c r="A26" s="93">
        <v>20</v>
      </c>
      <c r="B26" s="169"/>
      <c r="C26" s="172"/>
      <c r="D26" s="172"/>
      <c r="E26" s="172"/>
      <c r="F26" s="172"/>
      <c r="G26" s="173"/>
      <c r="H26" s="291" t="str">
        <f t="shared" si="0"/>
        <v/>
      </c>
      <c r="I26" s="292"/>
      <c r="J26" s="292"/>
      <c r="K26" s="163">
        <f t="shared" si="1"/>
        <v>0</v>
      </c>
      <c r="L26" s="170">
        <f t="shared" si="2"/>
        <v>0</v>
      </c>
      <c r="P26" s="143">
        <f t="shared" si="3"/>
        <v>0</v>
      </c>
    </row>
    <row r="27" spans="1:16" ht="21" customHeight="1" x14ac:dyDescent="0.2">
      <c r="A27" s="126">
        <v>21</v>
      </c>
      <c r="B27" s="169"/>
      <c r="C27" s="172"/>
      <c r="D27" s="172"/>
      <c r="E27" s="172"/>
      <c r="F27" s="172"/>
      <c r="G27" s="173"/>
      <c r="H27" s="291" t="str">
        <f t="shared" si="0"/>
        <v/>
      </c>
      <c r="I27" s="292"/>
      <c r="J27" s="292"/>
      <c r="K27" s="163">
        <f t="shared" si="1"/>
        <v>0</v>
      </c>
      <c r="L27" s="170">
        <f t="shared" si="2"/>
        <v>0</v>
      </c>
      <c r="P27" s="143">
        <f t="shared" si="3"/>
        <v>0</v>
      </c>
    </row>
    <row r="28" spans="1:16" ht="21" customHeight="1" x14ac:dyDescent="0.2">
      <c r="A28" s="93">
        <v>22</v>
      </c>
      <c r="B28" s="169"/>
      <c r="C28" s="172"/>
      <c r="D28" s="172"/>
      <c r="E28" s="172"/>
      <c r="F28" s="172"/>
      <c r="G28" s="173"/>
      <c r="H28" s="291" t="str">
        <f t="shared" si="0"/>
        <v/>
      </c>
      <c r="I28" s="292"/>
      <c r="J28" s="292"/>
      <c r="K28" s="163">
        <f t="shared" si="1"/>
        <v>0</v>
      </c>
      <c r="L28" s="170">
        <f t="shared" si="2"/>
        <v>0</v>
      </c>
      <c r="P28" s="143">
        <f t="shared" si="3"/>
        <v>0</v>
      </c>
    </row>
    <row r="29" spans="1:16" ht="21" customHeight="1" x14ac:dyDescent="0.2">
      <c r="A29" s="93">
        <v>23</v>
      </c>
      <c r="B29" s="169"/>
      <c r="C29" s="172"/>
      <c r="D29" s="172"/>
      <c r="E29" s="172"/>
      <c r="F29" s="172"/>
      <c r="G29" s="173"/>
      <c r="H29" s="291" t="str">
        <f t="shared" si="0"/>
        <v/>
      </c>
      <c r="I29" s="292"/>
      <c r="J29" s="292"/>
      <c r="K29" s="163">
        <f t="shared" si="1"/>
        <v>0</v>
      </c>
      <c r="L29" s="170">
        <f t="shared" si="2"/>
        <v>0</v>
      </c>
      <c r="P29" s="143">
        <f t="shared" si="3"/>
        <v>0</v>
      </c>
    </row>
    <row r="30" spans="1:16" ht="21" customHeight="1" x14ac:dyDescent="0.2">
      <c r="A30" s="93">
        <v>24</v>
      </c>
      <c r="B30" s="169"/>
      <c r="C30" s="172"/>
      <c r="D30" s="172"/>
      <c r="E30" s="172"/>
      <c r="F30" s="172"/>
      <c r="G30" s="173"/>
      <c r="H30" s="291" t="str">
        <f t="shared" si="0"/>
        <v/>
      </c>
      <c r="I30" s="292"/>
      <c r="J30" s="292"/>
      <c r="K30" s="163">
        <f t="shared" si="1"/>
        <v>0</v>
      </c>
      <c r="L30" s="170">
        <f t="shared" si="2"/>
        <v>0</v>
      </c>
      <c r="P30" s="143">
        <f t="shared" si="3"/>
        <v>0</v>
      </c>
    </row>
    <row r="31" spans="1:16" ht="21" customHeight="1" x14ac:dyDescent="0.2">
      <c r="A31" s="93">
        <v>25</v>
      </c>
      <c r="B31" s="169"/>
      <c r="C31" s="172"/>
      <c r="D31" s="172"/>
      <c r="E31" s="172"/>
      <c r="F31" s="172"/>
      <c r="G31" s="173"/>
      <c r="H31" s="291" t="str">
        <f t="shared" si="0"/>
        <v/>
      </c>
      <c r="I31" s="292"/>
      <c r="J31" s="292"/>
      <c r="K31" s="163">
        <f t="shared" si="1"/>
        <v>0</v>
      </c>
      <c r="L31" s="170">
        <f t="shared" si="2"/>
        <v>0</v>
      </c>
      <c r="P31" s="143">
        <f t="shared" si="3"/>
        <v>0</v>
      </c>
    </row>
    <row r="32" spans="1:16" ht="21" customHeight="1" x14ac:dyDescent="0.2">
      <c r="A32" s="93">
        <v>26</v>
      </c>
      <c r="B32" s="169"/>
      <c r="C32" s="172"/>
      <c r="D32" s="172"/>
      <c r="E32" s="172"/>
      <c r="F32" s="172"/>
      <c r="G32" s="173"/>
      <c r="H32" s="291" t="str">
        <f t="shared" si="0"/>
        <v/>
      </c>
      <c r="I32" s="292"/>
      <c r="J32" s="292"/>
      <c r="K32" s="163">
        <f t="shared" si="1"/>
        <v>0</v>
      </c>
      <c r="L32" s="170">
        <f t="shared" si="2"/>
        <v>0</v>
      </c>
      <c r="P32" s="143">
        <f t="shared" si="3"/>
        <v>0</v>
      </c>
    </row>
    <row r="33" spans="1:16" ht="21" customHeight="1" x14ac:dyDescent="0.2">
      <c r="A33" s="93">
        <v>27</v>
      </c>
      <c r="B33" s="169"/>
      <c r="C33" s="172"/>
      <c r="D33" s="172"/>
      <c r="E33" s="172"/>
      <c r="F33" s="172"/>
      <c r="G33" s="173"/>
      <c r="H33" s="291" t="str">
        <f t="shared" si="0"/>
        <v/>
      </c>
      <c r="I33" s="292"/>
      <c r="J33" s="292"/>
      <c r="K33" s="163">
        <f t="shared" si="1"/>
        <v>0</v>
      </c>
      <c r="L33" s="170">
        <f t="shared" si="2"/>
        <v>0</v>
      </c>
      <c r="P33" s="143">
        <f t="shared" si="3"/>
        <v>0</v>
      </c>
    </row>
    <row r="34" spans="1:16" ht="21" customHeight="1" x14ac:dyDescent="0.2">
      <c r="A34" s="93">
        <v>28</v>
      </c>
      <c r="B34" s="169"/>
      <c r="C34" s="172"/>
      <c r="D34" s="172"/>
      <c r="E34" s="172"/>
      <c r="F34" s="172"/>
      <c r="G34" s="173"/>
      <c r="H34" s="291" t="str">
        <f t="shared" si="0"/>
        <v/>
      </c>
      <c r="I34" s="292"/>
      <c r="J34" s="292"/>
      <c r="K34" s="163">
        <f t="shared" si="1"/>
        <v>0</v>
      </c>
      <c r="L34" s="170">
        <f t="shared" si="2"/>
        <v>0</v>
      </c>
      <c r="P34" s="143">
        <f t="shared" si="3"/>
        <v>0</v>
      </c>
    </row>
    <row r="35" spans="1:16" ht="21" customHeight="1" x14ac:dyDescent="0.2">
      <c r="A35" s="93">
        <v>29</v>
      </c>
      <c r="B35" s="169"/>
      <c r="C35" s="172"/>
      <c r="D35" s="172"/>
      <c r="E35" s="172"/>
      <c r="F35" s="172"/>
      <c r="G35" s="173"/>
      <c r="H35" s="291" t="str">
        <f t="shared" si="0"/>
        <v/>
      </c>
      <c r="I35" s="292"/>
      <c r="J35" s="292"/>
      <c r="K35" s="163">
        <f t="shared" si="1"/>
        <v>0</v>
      </c>
      <c r="L35" s="170">
        <f t="shared" si="2"/>
        <v>0</v>
      </c>
      <c r="P35" s="143">
        <f t="shared" si="3"/>
        <v>0</v>
      </c>
    </row>
    <row r="36" spans="1:16" ht="21" customHeight="1" x14ac:dyDescent="0.2">
      <c r="A36" s="93">
        <v>30</v>
      </c>
      <c r="B36" s="169"/>
      <c r="C36" s="172"/>
      <c r="D36" s="172"/>
      <c r="E36" s="172"/>
      <c r="F36" s="172"/>
      <c r="G36" s="173"/>
      <c r="H36" s="291" t="str">
        <f t="shared" si="0"/>
        <v/>
      </c>
      <c r="I36" s="292"/>
      <c r="J36" s="292"/>
      <c r="K36" s="163">
        <f t="shared" si="1"/>
        <v>0</v>
      </c>
      <c r="L36" s="170">
        <f t="shared" si="2"/>
        <v>0</v>
      </c>
      <c r="P36" s="143">
        <f t="shared" si="3"/>
        <v>0</v>
      </c>
    </row>
    <row r="37" spans="1:16" ht="21" customHeight="1" x14ac:dyDescent="0.2">
      <c r="A37" s="94">
        <v>31</v>
      </c>
      <c r="B37" s="169"/>
      <c r="C37" s="172"/>
      <c r="D37" s="172"/>
      <c r="E37" s="172"/>
      <c r="F37" s="172"/>
      <c r="G37" s="173"/>
      <c r="H37" s="291" t="str">
        <f t="shared" si="0"/>
        <v/>
      </c>
      <c r="I37" s="292"/>
      <c r="J37" s="292"/>
      <c r="K37" s="163">
        <f t="shared" si="1"/>
        <v>0</v>
      </c>
      <c r="L37" s="170">
        <f t="shared" si="2"/>
        <v>0</v>
      </c>
      <c r="P37" s="143">
        <f t="shared" si="3"/>
        <v>0</v>
      </c>
    </row>
    <row r="38" spans="1:16" ht="21" customHeight="1" x14ac:dyDescent="0.2">
      <c r="A38" s="93">
        <v>32</v>
      </c>
      <c r="B38" s="169"/>
      <c r="C38" s="172"/>
      <c r="D38" s="172"/>
      <c r="E38" s="172"/>
      <c r="F38" s="172"/>
      <c r="G38" s="173"/>
      <c r="H38" s="291" t="str">
        <f t="shared" si="0"/>
        <v/>
      </c>
      <c r="I38" s="292"/>
      <c r="J38" s="292"/>
      <c r="K38" s="163">
        <f t="shared" si="1"/>
        <v>0</v>
      </c>
      <c r="L38" s="170">
        <f t="shared" si="2"/>
        <v>0</v>
      </c>
      <c r="P38" s="143">
        <f t="shared" si="3"/>
        <v>0</v>
      </c>
    </row>
    <row r="39" spans="1:16" ht="21" customHeight="1" x14ac:dyDescent="0.2">
      <c r="A39" s="93">
        <v>33</v>
      </c>
      <c r="B39" s="169"/>
      <c r="C39" s="172"/>
      <c r="D39" s="172"/>
      <c r="E39" s="172"/>
      <c r="F39" s="172"/>
      <c r="G39" s="173"/>
      <c r="H39" s="291" t="str">
        <f t="shared" si="0"/>
        <v/>
      </c>
      <c r="I39" s="292"/>
      <c r="J39" s="292"/>
      <c r="K39" s="163">
        <f t="shared" si="1"/>
        <v>0</v>
      </c>
      <c r="L39" s="170">
        <f t="shared" si="2"/>
        <v>0</v>
      </c>
      <c r="P39" s="143">
        <f t="shared" si="3"/>
        <v>0</v>
      </c>
    </row>
    <row r="40" spans="1:16" ht="21" customHeight="1" x14ac:dyDescent="0.2">
      <c r="A40" s="93">
        <v>34</v>
      </c>
      <c r="B40" s="169"/>
      <c r="C40" s="172"/>
      <c r="D40" s="172"/>
      <c r="E40" s="172"/>
      <c r="F40" s="172"/>
      <c r="G40" s="173"/>
      <c r="H40" s="291" t="str">
        <f t="shared" si="0"/>
        <v/>
      </c>
      <c r="I40" s="292"/>
      <c r="J40" s="292"/>
      <c r="K40" s="163">
        <f t="shared" si="1"/>
        <v>0</v>
      </c>
      <c r="L40" s="170">
        <f t="shared" si="2"/>
        <v>0</v>
      </c>
      <c r="P40" s="143">
        <f t="shared" si="3"/>
        <v>0</v>
      </c>
    </row>
    <row r="41" spans="1:16" ht="21" customHeight="1" x14ac:dyDescent="0.2">
      <c r="A41" s="93">
        <v>35</v>
      </c>
      <c r="B41" s="169"/>
      <c r="C41" s="172"/>
      <c r="D41" s="172"/>
      <c r="E41" s="172"/>
      <c r="F41" s="172"/>
      <c r="G41" s="173"/>
      <c r="H41" s="291" t="str">
        <f t="shared" si="0"/>
        <v/>
      </c>
      <c r="I41" s="292"/>
      <c r="J41" s="292"/>
      <c r="K41" s="163">
        <f t="shared" si="1"/>
        <v>0</v>
      </c>
      <c r="L41" s="170">
        <f t="shared" si="2"/>
        <v>0</v>
      </c>
      <c r="P41" s="143">
        <f t="shared" si="3"/>
        <v>0</v>
      </c>
    </row>
    <row r="42" spans="1:16" ht="21" customHeight="1" x14ac:dyDescent="0.2">
      <c r="A42" s="93">
        <v>36</v>
      </c>
      <c r="B42" s="169"/>
      <c r="C42" s="172"/>
      <c r="D42" s="172"/>
      <c r="E42" s="172"/>
      <c r="F42" s="172"/>
      <c r="G42" s="173"/>
      <c r="H42" s="291" t="str">
        <f t="shared" si="0"/>
        <v/>
      </c>
      <c r="I42" s="292"/>
      <c r="J42" s="292"/>
      <c r="K42" s="163">
        <f t="shared" si="1"/>
        <v>0</v>
      </c>
      <c r="L42" s="170">
        <f t="shared" si="2"/>
        <v>0</v>
      </c>
      <c r="P42" s="143">
        <f t="shared" si="3"/>
        <v>0</v>
      </c>
    </row>
    <row r="43" spans="1:16" ht="21" customHeight="1" x14ac:dyDescent="0.2">
      <c r="A43" s="93">
        <v>37</v>
      </c>
      <c r="B43" s="169"/>
      <c r="C43" s="172"/>
      <c r="D43" s="172"/>
      <c r="E43" s="172"/>
      <c r="F43" s="172"/>
      <c r="G43" s="173"/>
      <c r="H43" s="291" t="str">
        <f t="shared" si="0"/>
        <v/>
      </c>
      <c r="I43" s="292"/>
      <c r="J43" s="292"/>
      <c r="K43" s="163">
        <f t="shared" si="1"/>
        <v>0</v>
      </c>
      <c r="L43" s="170">
        <f t="shared" si="2"/>
        <v>0</v>
      </c>
      <c r="P43" s="143">
        <f t="shared" si="3"/>
        <v>0</v>
      </c>
    </row>
    <row r="44" spans="1:16" ht="21" customHeight="1" x14ac:dyDescent="0.2">
      <c r="A44" s="93">
        <v>38</v>
      </c>
      <c r="B44" s="169"/>
      <c r="C44" s="172"/>
      <c r="D44" s="172"/>
      <c r="E44" s="172"/>
      <c r="F44" s="172"/>
      <c r="G44" s="173"/>
      <c r="H44" s="291" t="str">
        <f t="shared" si="0"/>
        <v/>
      </c>
      <c r="I44" s="292"/>
      <c r="J44" s="292"/>
      <c r="K44" s="163">
        <f t="shared" si="1"/>
        <v>0</v>
      </c>
      <c r="L44" s="170">
        <f t="shared" si="2"/>
        <v>0</v>
      </c>
      <c r="P44" s="143">
        <f t="shared" si="3"/>
        <v>0</v>
      </c>
    </row>
    <row r="45" spans="1:16" ht="21" customHeight="1" x14ac:dyDescent="0.2">
      <c r="A45" s="93">
        <v>39</v>
      </c>
      <c r="B45" s="169"/>
      <c r="C45" s="172"/>
      <c r="D45" s="172"/>
      <c r="E45" s="172"/>
      <c r="F45" s="172"/>
      <c r="G45" s="173"/>
      <c r="H45" s="291" t="str">
        <f t="shared" si="0"/>
        <v/>
      </c>
      <c r="I45" s="292"/>
      <c r="J45" s="292"/>
      <c r="K45" s="163">
        <f t="shared" si="1"/>
        <v>0</v>
      </c>
      <c r="L45" s="170">
        <f t="shared" si="2"/>
        <v>0</v>
      </c>
      <c r="P45" s="143">
        <f t="shared" si="3"/>
        <v>0</v>
      </c>
    </row>
    <row r="46" spans="1:16" ht="21" customHeight="1" x14ac:dyDescent="0.2">
      <c r="A46" s="93">
        <v>40</v>
      </c>
      <c r="B46" s="169"/>
      <c r="C46" s="172"/>
      <c r="D46" s="172"/>
      <c r="E46" s="172"/>
      <c r="F46" s="172"/>
      <c r="G46" s="173"/>
      <c r="H46" s="291" t="str">
        <f t="shared" si="0"/>
        <v/>
      </c>
      <c r="I46" s="292"/>
      <c r="J46" s="292"/>
      <c r="K46" s="163">
        <f t="shared" si="1"/>
        <v>0</v>
      </c>
      <c r="L46" s="170">
        <f t="shared" si="2"/>
        <v>0</v>
      </c>
      <c r="P46" s="143">
        <f t="shared" si="3"/>
        <v>0</v>
      </c>
    </row>
    <row r="47" spans="1:16" ht="21" customHeight="1" x14ac:dyDescent="0.2">
      <c r="A47" s="94">
        <v>41</v>
      </c>
      <c r="B47" s="169"/>
      <c r="C47" s="172"/>
      <c r="D47" s="172"/>
      <c r="E47" s="172"/>
      <c r="F47" s="172"/>
      <c r="G47" s="173"/>
      <c r="H47" s="291" t="str">
        <f t="shared" si="0"/>
        <v/>
      </c>
      <c r="I47" s="292"/>
      <c r="J47" s="292"/>
      <c r="K47" s="163">
        <f t="shared" si="1"/>
        <v>0</v>
      </c>
      <c r="L47" s="170">
        <f t="shared" si="2"/>
        <v>0</v>
      </c>
      <c r="P47" s="143">
        <f t="shared" si="3"/>
        <v>0</v>
      </c>
    </row>
    <row r="48" spans="1:16" ht="21" customHeight="1" x14ac:dyDescent="0.2">
      <c r="A48" s="93">
        <v>42</v>
      </c>
      <c r="B48" s="169"/>
      <c r="C48" s="172"/>
      <c r="D48" s="172"/>
      <c r="E48" s="172"/>
      <c r="F48" s="172"/>
      <c r="G48" s="173"/>
      <c r="H48" s="291" t="str">
        <f t="shared" si="0"/>
        <v/>
      </c>
      <c r="I48" s="292"/>
      <c r="J48" s="292"/>
      <c r="K48" s="163">
        <f t="shared" si="1"/>
        <v>0</v>
      </c>
      <c r="L48" s="170">
        <f t="shared" si="2"/>
        <v>0</v>
      </c>
      <c r="P48" s="143">
        <f t="shared" si="3"/>
        <v>0</v>
      </c>
    </row>
    <row r="49" spans="1:16" ht="21" customHeight="1" x14ac:dyDescent="0.2">
      <c r="A49" s="93">
        <v>43</v>
      </c>
      <c r="B49" s="169"/>
      <c r="C49" s="172"/>
      <c r="D49" s="172"/>
      <c r="E49" s="172"/>
      <c r="F49" s="172"/>
      <c r="G49" s="173"/>
      <c r="H49" s="291" t="str">
        <f t="shared" si="0"/>
        <v/>
      </c>
      <c r="I49" s="292"/>
      <c r="J49" s="292"/>
      <c r="K49" s="163">
        <f t="shared" si="1"/>
        <v>0</v>
      </c>
      <c r="L49" s="170">
        <f t="shared" si="2"/>
        <v>0</v>
      </c>
      <c r="P49" s="143">
        <f t="shared" si="3"/>
        <v>0</v>
      </c>
    </row>
    <row r="50" spans="1:16" ht="21" customHeight="1" x14ac:dyDescent="0.2">
      <c r="A50" s="93">
        <v>44</v>
      </c>
      <c r="B50" s="169"/>
      <c r="C50" s="172"/>
      <c r="D50" s="172"/>
      <c r="E50" s="172"/>
      <c r="F50" s="172"/>
      <c r="G50" s="173"/>
      <c r="H50" s="291" t="str">
        <f t="shared" si="0"/>
        <v/>
      </c>
      <c r="I50" s="292"/>
      <c r="J50" s="292"/>
      <c r="K50" s="163">
        <f t="shared" si="1"/>
        <v>0</v>
      </c>
      <c r="L50" s="170">
        <f t="shared" si="2"/>
        <v>0</v>
      </c>
      <c r="P50" s="143">
        <f t="shared" si="3"/>
        <v>0</v>
      </c>
    </row>
    <row r="51" spans="1:16" ht="21" customHeight="1" x14ac:dyDescent="0.2">
      <c r="A51" s="93">
        <v>45</v>
      </c>
      <c r="B51" s="169"/>
      <c r="C51" s="172"/>
      <c r="D51" s="172"/>
      <c r="E51" s="172"/>
      <c r="F51" s="172"/>
      <c r="G51" s="173"/>
      <c r="H51" s="291" t="str">
        <f t="shared" si="0"/>
        <v/>
      </c>
      <c r="I51" s="292"/>
      <c r="J51" s="292"/>
      <c r="K51" s="163">
        <f t="shared" si="1"/>
        <v>0</v>
      </c>
      <c r="L51" s="170">
        <f t="shared" si="2"/>
        <v>0</v>
      </c>
      <c r="P51" s="143">
        <f t="shared" si="3"/>
        <v>0</v>
      </c>
    </row>
    <row r="52" spans="1:16" ht="21" customHeight="1" x14ac:dyDescent="0.2">
      <c r="A52" s="93">
        <v>46</v>
      </c>
      <c r="B52" s="169"/>
      <c r="C52" s="172"/>
      <c r="D52" s="172"/>
      <c r="E52" s="172"/>
      <c r="F52" s="172"/>
      <c r="G52" s="173"/>
      <c r="H52" s="291" t="str">
        <f t="shared" si="0"/>
        <v/>
      </c>
      <c r="I52" s="292"/>
      <c r="J52" s="292"/>
      <c r="K52" s="163">
        <f t="shared" si="1"/>
        <v>0</v>
      </c>
      <c r="L52" s="170">
        <f t="shared" si="2"/>
        <v>0</v>
      </c>
      <c r="P52" s="143">
        <f t="shared" si="3"/>
        <v>0</v>
      </c>
    </row>
    <row r="53" spans="1:16" ht="21" customHeight="1" x14ac:dyDescent="0.2">
      <c r="A53" s="93">
        <v>47</v>
      </c>
      <c r="B53" s="169"/>
      <c r="C53" s="172"/>
      <c r="D53" s="172"/>
      <c r="E53" s="172"/>
      <c r="F53" s="172"/>
      <c r="G53" s="173"/>
      <c r="H53" s="291" t="str">
        <f t="shared" si="0"/>
        <v/>
      </c>
      <c r="I53" s="292"/>
      <c r="J53" s="292"/>
      <c r="K53" s="163">
        <f t="shared" si="1"/>
        <v>0</v>
      </c>
      <c r="L53" s="170">
        <f t="shared" si="2"/>
        <v>0</v>
      </c>
      <c r="P53" s="143">
        <f t="shared" si="3"/>
        <v>0</v>
      </c>
    </row>
    <row r="54" spans="1:16" ht="21" customHeight="1" x14ac:dyDescent="0.2">
      <c r="A54" s="93">
        <v>48</v>
      </c>
      <c r="B54" s="169"/>
      <c r="C54" s="172"/>
      <c r="D54" s="172"/>
      <c r="E54" s="172"/>
      <c r="F54" s="172"/>
      <c r="G54" s="173"/>
      <c r="H54" s="291" t="str">
        <f t="shared" si="0"/>
        <v/>
      </c>
      <c r="I54" s="292"/>
      <c r="J54" s="292"/>
      <c r="K54" s="163">
        <f t="shared" si="1"/>
        <v>0</v>
      </c>
      <c r="L54" s="170">
        <f t="shared" si="2"/>
        <v>0</v>
      </c>
      <c r="P54" s="143">
        <f t="shared" si="3"/>
        <v>0</v>
      </c>
    </row>
    <row r="55" spans="1:16" ht="21" customHeight="1" x14ac:dyDescent="0.2">
      <c r="A55" s="93">
        <v>49</v>
      </c>
      <c r="B55" s="169"/>
      <c r="C55" s="172"/>
      <c r="D55" s="172"/>
      <c r="E55" s="172"/>
      <c r="F55" s="172"/>
      <c r="G55" s="173"/>
      <c r="H55" s="291" t="str">
        <f t="shared" si="0"/>
        <v/>
      </c>
      <c r="I55" s="292"/>
      <c r="J55" s="292"/>
      <c r="K55" s="163">
        <f t="shared" si="1"/>
        <v>0</v>
      </c>
      <c r="L55" s="170">
        <f t="shared" si="2"/>
        <v>0</v>
      </c>
      <c r="P55" s="143">
        <f t="shared" si="3"/>
        <v>0</v>
      </c>
    </row>
    <row r="56" spans="1:16" ht="21" customHeight="1" x14ac:dyDescent="0.2">
      <c r="A56" s="93">
        <v>50</v>
      </c>
      <c r="B56" s="169"/>
      <c r="C56" s="172"/>
      <c r="D56" s="172"/>
      <c r="E56" s="172"/>
      <c r="F56" s="172"/>
      <c r="G56" s="173"/>
      <c r="H56" s="291" t="str">
        <f t="shared" si="0"/>
        <v/>
      </c>
      <c r="I56" s="292"/>
      <c r="J56" s="292"/>
      <c r="K56" s="163">
        <f t="shared" si="1"/>
        <v>0</v>
      </c>
      <c r="L56" s="170">
        <f t="shared" si="2"/>
        <v>0</v>
      </c>
      <c r="P56" s="143">
        <f t="shared" si="3"/>
        <v>0</v>
      </c>
    </row>
    <row r="57" spans="1:16" ht="21" customHeight="1" x14ac:dyDescent="0.2">
      <c r="A57" s="94">
        <v>51</v>
      </c>
      <c r="B57" s="169"/>
      <c r="C57" s="172"/>
      <c r="D57" s="172"/>
      <c r="E57" s="172"/>
      <c r="F57" s="172"/>
      <c r="G57" s="173"/>
      <c r="H57" s="291" t="str">
        <f t="shared" si="0"/>
        <v/>
      </c>
      <c r="I57" s="292"/>
      <c r="J57" s="292"/>
      <c r="K57" s="163">
        <f t="shared" si="1"/>
        <v>0</v>
      </c>
      <c r="L57" s="170">
        <f t="shared" si="2"/>
        <v>0</v>
      </c>
      <c r="P57" s="143">
        <f t="shared" si="3"/>
        <v>0</v>
      </c>
    </row>
    <row r="58" spans="1:16" ht="21" customHeight="1" x14ac:dyDescent="0.2">
      <c r="A58" s="93">
        <v>52</v>
      </c>
      <c r="B58" s="169"/>
      <c r="C58" s="172"/>
      <c r="D58" s="172"/>
      <c r="E58" s="172"/>
      <c r="F58" s="172"/>
      <c r="G58" s="173"/>
      <c r="H58" s="291" t="str">
        <f t="shared" si="0"/>
        <v/>
      </c>
      <c r="I58" s="292"/>
      <c r="J58" s="292"/>
      <c r="K58" s="163">
        <f t="shared" si="1"/>
        <v>0</v>
      </c>
      <c r="L58" s="170">
        <f t="shared" si="2"/>
        <v>0</v>
      </c>
      <c r="P58" s="143">
        <f t="shared" si="3"/>
        <v>0</v>
      </c>
    </row>
    <row r="59" spans="1:16" ht="21" customHeight="1" x14ac:dyDescent="0.2">
      <c r="A59" s="93">
        <v>53</v>
      </c>
      <c r="B59" s="169"/>
      <c r="C59" s="172"/>
      <c r="D59" s="172"/>
      <c r="E59" s="172"/>
      <c r="F59" s="172"/>
      <c r="G59" s="173"/>
      <c r="H59" s="291" t="str">
        <f t="shared" si="0"/>
        <v/>
      </c>
      <c r="I59" s="292"/>
      <c r="J59" s="292"/>
      <c r="K59" s="163">
        <f t="shared" si="1"/>
        <v>0</v>
      </c>
      <c r="L59" s="170">
        <f t="shared" si="2"/>
        <v>0</v>
      </c>
      <c r="P59" s="143">
        <f t="shared" si="3"/>
        <v>0</v>
      </c>
    </row>
    <row r="60" spans="1:16" ht="21" customHeight="1" x14ac:dyDescent="0.2">
      <c r="A60" s="93">
        <v>54</v>
      </c>
      <c r="B60" s="169"/>
      <c r="C60" s="172"/>
      <c r="D60" s="172"/>
      <c r="E60" s="172"/>
      <c r="F60" s="172"/>
      <c r="G60" s="173"/>
      <c r="H60" s="291" t="str">
        <f t="shared" si="0"/>
        <v/>
      </c>
      <c r="I60" s="292"/>
      <c r="J60" s="292"/>
      <c r="K60" s="163">
        <f t="shared" si="1"/>
        <v>0</v>
      </c>
      <c r="L60" s="170">
        <f t="shared" si="2"/>
        <v>0</v>
      </c>
      <c r="P60" s="143">
        <f t="shared" si="3"/>
        <v>0</v>
      </c>
    </row>
    <row r="61" spans="1:16" ht="21" customHeight="1" x14ac:dyDescent="0.2">
      <c r="A61" s="93">
        <v>55</v>
      </c>
      <c r="B61" s="169"/>
      <c r="C61" s="172"/>
      <c r="D61" s="172"/>
      <c r="E61" s="172"/>
      <c r="F61" s="172"/>
      <c r="G61" s="173"/>
      <c r="H61" s="291" t="str">
        <f t="shared" si="0"/>
        <v/>
      </c>
      <c r="I61" s="292"/>
      <c r="J61" s="292"/>
      <c r="K61" s="163">
        <f t="shared" si="1"/>
        <v>0</v>
      </c>
      <c r="L61" s="170">
        <f t="shared" si="2"/>
        <v>0</v>
      </c>
      <c r="P61" s="143">
        <f t="shared" si="3"/>
        <v>0</v>
      </c>
    </row>
    <row r="62" spans="1:16" ht="21" customHeight="1" x14ac:dyDescent="0.2">
      <c r="A62" s="93">
        <v>56</v>
      </c>
      <c r="B62" s="169"/>
      <c r="C62" s="172"/>
      <c r="D62" s="172"/>
      <c r="E62" s="172"/>
      <c r="F62" s="172"/>
      <c r="G62" s="173"/>
      <c r="H62" s="291" t="str">
        <f t="shared" si="0"/>
        <v/>
      </c>
      <c r="I62" s="292"/>
      <c r="J62" s="292"/>
      <c r="K62" s="163">
        <f t="shared" si="1"/>
        <v>0</v>
      </c>
      <c r="L62" s="170">
        <f t="shared" si="2"/>
        <v>0</v>
      </c>
      <c r="P62" s="143">
        <f t="shared" si="3"/>
        <v>0</v>
      </c>
    </row>
    <row r="63" spans="1:16" ht="21" customHeight="1" x14ac:dyDescent="0.2">
      <c r="A63" s="93">
        <v>57</v>
      </c>
      <c r="B63" s="169"/>
      <c r="C63" s="172"/>
      <c r="D63" s="172"/>
      <c r="E63" s="172"/>
      <c r="F63" s="172"/>
      <c r="G63" s="173"/>
      <c r="H63" s="291" t="str">
        <f t="shared" si="0"/>
        <v/>
      </c>
      <c r="I63" s="292"/>
      <c r="J63" s="292"/>
      <c r="K63" s="163">
        <f t="shared" si="1"/>
        <v>0</v>
      </c>
      <c r="L63" s="170">
        <f t="shared" si="2"/>
        <v>0</v>
      </c>
      <c r="P63" s="143">
        <f t="shared" si="3"/>
        <v>0</v>
      </c>
    </row>
    <row r="64" spans="1:16" ht="21" customHeight="1" x14ac:dyDescent="0.2">
      <c r="A64" s="93">
        <v>58</v>
      </c>
      <c r="B64" s="169"/>
      <c r="C64" s="172"/>
      <c r="D64" s="172"/>
      <c r="E64" s="172"/>
      <c r="F64" s="172"/>
      <c r="G64" s="173"/>
      <c r="H64" s="291" t="str">
        <f t="shared" si="0"/>
        <v/>
      </c>
      <c r="I64" s="292"/>
      <c r="J64" s="292"/>
      <c r="K64" s="163">
        <f t="shared" si="1"/>
        <v>0</v>
      </c>
      <c r="L64" s="170">
        <f t="shared" si="2"/>
        <v>0</v>
      </c>
      <c r="P64" s="143">
        <f t="shared" si="3"/>
        <v>0</v>
      </c>
    </row>
    <row r="65" spans="1:16" ht="21" customHeight="1" x14ac:dyDescent="0.2">
      <c r="A65" s="93">
        <v>59</v>
      </c>
      <c r="B65" s="169"/>
      <c r="C65" s="172"/>
      <c r="D65" s="172"/>
      <c r="E65" s="172"/>
      <c r="F65" s="172"/>
      <c r="G65" s="173"/>
      <c r="H65" s="291" t="str">
        <f t="shared" si="0"/>
        <v/>
      </c>
      <c r="I65" s="292"/>
      <c r="J65" s="292"/>
      <c r="K65" s="163">
        <f t="shared" si="1"/>
        <v>0</v>
      </c>
      <c r="L65" s="170">
        <f t="shared" si="2"/>
        <v>0</v>
      </c>
      <c r="P65" s="143">
        <f t="shared" si="3"/>
        <v>0</v>
      </c>
    </row>
    <row r="66" spans="1:16" ht="21" customHeight="1" x14ac:dyDescent="0.2">
      <c r="A66" s="93">
        <v>60</v>
      </c>
      <c r="B66" s="169"/>
      <c r="C66" s="172"/>
      <c r="D66" s="172"/>
      <c r="E66" s="172"/>
      <c r="F66" s="172"/>
      <c r="G66" s="173"/>
      <c r="H66" s="291" t="str">
        <f t="shared" si="0"/>
        <v/>
      </c>
      <c r="I66" s="292"/>
      <c r="J66" s="292"/>
      <c r="K66" s="163">
        <f t="shared" si="1"/>
        <v>0</v>
      </c>
      <c r="L66" s="170">
        <f t="shared" si="2"/>
        <v>0</v>
      </c>
      <c r="P66" s="143">
        <f t="shared" si="3"/>
        <v>0</v>
      </c>
    </row>
    <row r="67" spans="1:16" ht="21" customHeight="1" x14ac:dyDescent="0.2">
      <c r="A67" s="94">
        <v>61</v>
      </c>
      <c r="B67" s="169"/>
      <c r="C67" s="172"/>
      <c r="D67" s="172"/>
      <c r="E67" s="172"/>
      <c r="F67" s="172"/>
      <c r="G67" s="173"/>
      <c r="H67" s="291" t="str">
        <f t="shared" si="0"/>
        <v/>
      </c>
      <c r="I67" s="292"/>
      <c r="J67" s="292"/>
      <c r="K67" s="163">
        <f t="shared" si="1"/>
        <v>0</v>
      </c>
      <c r="L67" s="170">
        <f t="shared" si="2"/>
        <v>0</v>
      </c>
      <c r="P67" s="143">
        <f t="shared" si="3"/>
        <v>0</v>
      </c>
    </row>
    <row r="68" spans="1:16" ht="21" customHeight="1" x14ac:dyDescent="0.2">
      <c r="A68" s="93">
        <v>62</v>
      </c>
      <c r="B68" s="169"/>
      <c r="C68" s="172"/>
      <c r="D68" s="172"/>
      <c r="E68" s="172"/>
      <c r="F68" s="172"/>
      <c r="G68" s="173"/>
      <c r="H68" s="291" t="str">
        <f t="shared" si="0"/>
        <v/>
      </c>
      <c r="I68" s="292"/>
      <c r="J68" s="292"/>
      <c r="K68" s="163">
        <f t="shared" si="1"/>
        <v>0</v>
      </c>
      <c r="L68" s="170">
        <f t="shared" si="2"/>
        <v>0</v>
      </c>
      <c r="P68" s="143">
        <f t="shared" si="3"/>
        <v>0</v>
      </c>
    </row>
    <row r="69" spans="1:16" ht="21" customHeight="1" x14ac:dyDescent="0.2">
      <c r="A69" s="93">
        <v>63</v>
      </c>
      <c r="B69" s="169"/>
      <c r="C69" s="172"/>
      <c r="D69" s="172"/>
      <c r="E69" s="172"/>
      <c r="F69" s="172"/>
      <c r="G69" s="173"/>
      <c r="H69" s="291" t="str">
        <f t="shared" si="0"/>
        <v/>
      </c>
      <c r="I69" s="292"/>
      <c r="J69" s="292"/>
      <c r="K69" s="163">
        <f t="shared" si="1"/>
        <v>0</v>
      </c>
      <c r="L69" s="170">
        <f t="shared" si="2"/>
        <v>0</v>
      </c>
      <c r="P69" s="143">
        <f t="shared" si="3"/>
        <v>0</v>
      </c>
    </row>
    <row r="70" spans="1:16" ht="21" customHeight="1" x14ac:dyDescent="0.2">
      <c r="A70" s="93">
        <v>64</v>
      </c>
      <c r="B70" s="169"/>
      <c r="C70" s="172"/>
      <c r="D70" s="172"/>
      <c r="E70" s="172"/>
      <c r="F70" s="172"/>
      <c r="G70" s="173"/>
      <c r="H70" s="291" t="str">
        <f t="shared" si="0"/>
        <v/>
      </c>
      <c r="I70" s="292"/>
      <c r="J70" s="292"/>
      <c r="K70" s="163">
        <f t="shared" si="1"/>
        <v>0</v>
      </c>
      <c r="L70" s="170">
        <f t="shared" si="2"/>
        <v>0</v>
      </c>
      <c r="P70" s="143">
        <f t="shared" si="3"/>
        <v>0</v>
      </c>
    </row>
    <row r="71" spans="1:16" ht="21" customHeight="1" x14ac:dyDescent="0.2">
      <c r="A71" s="93">
        <v>65</v>
      </c>
      <c r="B71" s="169"/>
      <c r="C71" s="172"/>
      <c r="D71" s="172"/>
      <c r="E71" s="172"/>
      <c r="F71" s="172"/>
      <c r="G71" s="173"/>
      <c r="H71" s="291" t="str">
        <f t="shared" si="0"/>
        <v/>
      </c>
      <c r="I71" s="292"/>
      <c r="J71" s="292"/>
      <c r="K71" s="163">
        <f t="shared" si="1"/>
        <v>0</v>
      </c>
      <c r="L71" s="170">
        <f t="shared" si="2"/>
        <v>0</v>
      </c>
      <c r="P71" s="143">
        <f t="shared" si="3"/>
        <v>0</v>
      </c>
    </row>
    <row r="72" spans="1:16" ht="21" customHeight="1" x14ac:dyDescent="0.2">
      <c r="A72" s="93">
        <v>66</v>
      </c>
      <c r="B72" s="169"/>
      <c r="C72" s="172"/>
      <c r="D72" s="172"/>
      <c r="E72" s="172"/>
      <c r="F72" s="172"/>
      <c r="G72" s="173"/>
      <c r="H72" s="291" t="str">
        <f t="shared" ref="H72:H135" si="4">F72&amp;G72</f>
        <v/>
      </c>
      <c r="I72" s="292"/>
      <c r="J72" s="292"/>
      <c r="K72" s="163">
        <f t="shared" ref="K72:K135" si="5">I72+J72</f>
        <v>0</v>
      </c>
      <c r="L72" s="170">
        <f t="shared" ref="L72:L135" si="6">ROUNDDOWN(P72,0)</f>
        <v>0</v>
      </c>
      <c r="P72" s="143">
        <f t="shared" ref="P72:P135" si="7">K72/1000</f>
        <v>0</v>
      </c>
    </row>
    <row r="73" spans="1:16" ht="21" customHeight="1" x14ac:dyDescent="0.2">
      <c r="A73" s="93">
        <v>67</v>
      </c>
      <c r="B73" s="169"/>
      <c r="C73" s="172"/>
      <c r="D73" s="172"/>
      <c r="E73" s="172"/>
      <c r="F73" s="172"/>
      <c r="G73" s="173"/>
      <c r="H73" s="291" t="str">
        <f t="shared" si="4"/>
        <v/>
      </c>
      <c r="I73" s="292"/>
      <c r="J73" s="292"/>
      <c r="K73" s="163">
        <f t="shared" si="5"/>
        <v>0</v>
      </c>
      <c r="L73" s="170">
        <f t="shared" si="6"/>
        <v>0</v>
      </c>
      <c r="P73" s="143">
        <f t="shared" si="7"/>
        <v>0</v>
      </c>
    </row>
    <row r="74" spans="1:16" ht="21" customHeight="1" x14ac:dyDescent="0.2">
      <c r="A74" s="93">
        <v>68</v>
      </c>
      <c r="B74" s="169"/>
      <c r="C74" s="172"/>
      <c r="D74" s="172"/>
      <c r="E74" s="172"/>
      <c r="F74" s="172"/>
      <c r="G74" s="173"/>
      <c r="H74" s="291" t="str">
        <f t="shared" si="4"/>
        <v/>
      </c>
      <c r="I74" s="292"/>
      <c r="J74" s="292"/>
      <c r="K74" s="163">
        <f t="shared" si="5"/>
        <v>0</v>
      </c>
      <c r="L74" s="170">
        <f t="shared" si="6"/>
        <v>0</v>
      </c>
      <c r="P74" s="143">
        <f t="shared" si="7"/>
        <v>0</v>
      </c>
    </row>
    <row r="75" spans="1:16" ht="21" customHeight="1" x14ac:dyDescent="0.2">
      <c r="A75" s="93">
        <v>69</v>
      </c>
      <c r="B75" s="169"/>
      <c r="C75" s="172"/>
      <c r="D75" s="172"/>
      <c r="E75" s="172"/>
      <c r="F75" s="172"/>
      <c r="G75" s="173"/>
      <c r="H75" s="291" t="str">
        <f t="shared" si="4"/>
        <v/>
      </c>
      <c r="I75" s="292"/>
      <c r="J75" s="292"/>
      <c r="K75" s="163">
        <f t="shared" si="5"/>
        <v>0</v>
      </c>
      <c r="L75" s="170">
        <f t="shared" si="6"/>
        <v>0</v>
      </c>
      <c r="P75" s="143">
        <f t="shared" si="7"/>
        <v>0</v>
      </c>
    </row>
    <row r="76" spans="1:16" ht="21" customHeight="1" x14ac:dyDescent="0.2">
      <c r="A76" s="93">
        <v>70</v>
      </c>
      <c r="B76" s="169"/>
      <c r="C76" s="172"/>
      <c r="D76" s="172"/>
      <c r="E76" s="172"/>
      <c r="F76" s="172"/>
      <c r="G76" s="173"/>
      <c r="H76" s="291" t="str">
        <f t="shared" si="4"/>
        <v/>
      </c>
      <c r="I76" s="292"/>
      <c r="J76" s="292"/>
      <c r="K76" s="163">
        <f t="shared" si="5"/>
        <v>0</v>
      </c>
      <c r="L76" s="170">
        <f t="shared" si="6"/>
        <v>0</v>
      </c>
      <c r="P76" s="143">
        <f t="shared" si="7"/>
        <v>0</v>
      </c>
    </row>
    <row r="77" spans="1:16" ht="21" customHeight="1" x14ac:dyDescent="0.2">
      <c r="A77" s="94">
        <v>71</v>
      </c>
      <c r="B77" s="169"/>
      <c r="C77" s="172"/>
      <c r="D77" s="172"/>
      <c r="E77" s="172"/>
      <c r="F77" s="172"/>
      <c r="G77" s="173"/>
      <c r="H77" s="291" t="str">
        <f t="shared" si="4"/>
        <v/>
      </c>
      <c r="I77" s="292"/>
      <c r="J77" s="292"/>
      <c r="K77" s="163">
        <f t="shared" si="5"/>
        <v>0</v>
      </c>
      <c r="L77" s="170">
        <f t="shared" si="6"/>
        <v>0</v>
      </c>
      <c r="P77" s="143">
        <f t="shared" si="7"/>
        <v>0</v>
      </c>
    </row>
    <row r="78" spans="1:16" ht="21" customHeight="1" x14ac:dyDescent="0.2">
      <c r="A78" s="93">
        <v>72</v>
      </c>
      <c r="B78" s="169"/>
      <c r="C78" s="172"/>
      <c r="D78" s="172"/>
      <c r="E78" s="172"/>
      <c r="F78" s="172"/>
      <c r="G78" s="173"/>
      <c r="H78" s="291" t="str">
        <f t="shared" si="4"/>
        <v/>
      </c>
      <c r="I78" s="292"/>
      <c r="J78" s="292"/>
      <c r="K78" s="163">
        <f t="shared" si="5"/>
        <v>0</v>
      </c>
      <c r="L78" s="170">
        <f t="shared" si="6"/>
        <v>0</v>
      </c>
      <c r="P78" s="143">
        <f t="shared" si="7"/>
        <v>0</v>
      </c>
    </row>
    <row r="79" spans="1:16" ht="21" customHeight="1" x14ac:dyDescent="0.2">
      <c r="A79" s="93">
        <v>73</v>
      </c>
      <c r="B79" s="169"/>
      <c r="C79" s="172"/>
      <c r="D79" s="172"/>
      <c r="E79" s="172"/>
      <c r="F79" s="172"/>
      <c r="G79" s="173"/>
      <c r="H79" s="291" t="str">
        <f t="shared" si="4"/>
        <v/>
      </c>
      <c r="I79" s="292"/>
      <c r="J79" s="292"/>
      <c r="K79" s="163">
        <f t="shared" si="5"/>
        <v>0</v>
      </c>
      <c r="L79" s="170">
        <f t="shared" si="6"/>
        <v>0</v>
      </c>
      <c r="P79" s="143">
        <f t="shared" si="7"/>
        <v>0</v>
      </c>
    </row>
    <row r="80" spans="1:16" ht="21" customHeight="1" x14ac:dyDescent="0.2">
      <c r="A80" s="93">
        <v>74</v>
      </c>
      <c r="B80" s="169"/>
      <c r="C80" s="172"/>
      <c r="D80" s="172"/>
      <c r="E80" s="172"/>
      <c r="F80" s="172"/>
      <c r="G80" s="173"/>
      <c r="H80" s="291" t="str">
        <f t="shared" si="4"/>
        <v/>
      </c>
      <c r="I80" s="292"/>
      <c r="J80" s="292"/>
      <c r="K80" s="163">
        <f t="shared" si="5"/>
        <v>0</v>
      </c>
      <c r="L80" s="170">
        <f t="shared" si="6"/>
        <v>0</v>
      </c>
      <c r="P80" s="143">
        <f t="shared" si="7"/>
        <v>0</v>
      </c>
    </row>
    <row r="81" spans="1:16" ht="21" customHeight="1" x14ac:dyDescent="0.2">
      <c r="A81" s="93">
        <v>75</v>
      </c>
      <c r="B81" s="169"/>
      <c r="C81" s="172"/>
      <c r="D81" s="172"/>
      <c r="E81" s="172"/>
      <c r="F81" s="172"/>
      <c r="G81" s="173"/>
      <c r="H81" s="291" t="str">
        <f t="shared" si="4"/>
        <v/>
      </c>
      <c r="I81" s="292"/>
      <c r="J81" s="292"/>
      <c r="K81" s="163">
        <f t="shared" si="5"/>
        <v>0</v>
      </c>
      <c r="L81" s="170">
        <f t="shared" si="6"/>
        <v>0</v>
      </c>
      <c r="P81" s="143">
        <f t="shared" si="7"/>
        <v>0</v>
      </c>
    </row>
    <row r="82" spans="1:16" ht="21" customHeight="1" x14ac:dyDescent="0.2">
      <c r="A82" s="93">
        <v>76</v>
      </c>
      <c r="B82" s="169"/>
      <c r="C82" s="172"/>
      <c r="D82" s="172"/>
      <c r="E82" s="172"/>
      <c r="F82" s="172"/>
      <c r="G82" s="173"/>
      <c r="H82" s="291" t="str">
        <f t="shared" si="4"/>
        <v/>
      </c>
      <c r="I82" s="292"/>
      <c r="J82" s="292"/>
      <c r="K82" s="163">
        <f t="shared" si="5"/>
        <v>0</v>
      </c>
      <c r="L82" s="170">
        <f t="shared" si="6"/>
        <v>0</v>
      </c>
      <c r="P82" s="143">
        <f t="shared" si="7"/>
        <v>0</v>
      </c>
    </row>
    <row r="83" spans="1:16" ht="21" customHeight="1" x14ac:dyDescent="0.2">
      <c r="A83" s="93">
        <v>77</v>
      </c>
      <c r="B83" s="169"/>
      <c r="C83" s="172"/>
      <c r="D83" s="172"/>
      <c r="E83" s="172"/>
      <c r="F83" s="172"/>
      <c r="G83" s="173"/>
      <c r="H83" s="291" t="str">
        <f t="shared" si="4"/>
        <v/>
      </c>
      <c r="I83" s="292"/>
      <c r="J83" s="292"/>
      <c r="K83" s="163">
        <f t="shared" si="5"/>
        <v>0</v>
      </c>
      <c r="L83" s="170">
        <f t="shared" si="6"/>
        <v>0</v>
      </c>
      <c r="P83" s="143">
        <f t="shared" si="7"/>
        <v>0</v>
      </c>
    </row>
    <row r="84" spans="1:16" ht="21" customHeight="1" x14ac:dyDescent="0.2">
      <c r="A84" s="93">
        <v>78</v>
      </c>
      <c r="B84" s="169"/>
      <c r="C84" s="172"/>
      <c r="D84" s="172"/>
      <c r="E84" s="172"/>
      <c r="F84" s="172"/>
      <c r="G84" s="173"/>
      <c r="H84" s="291" t="str">
        <f t="shared" si="4"/>
        <v/>
      </c>
      <c r="I84" s="292"/>
      <c r="J84" s="292"/>
      <c r="K84" s="163">
        <f t="shared" si="5"/>
        <v>0</v>
      </c>
      <c r="L84" s="170">
        <f t="shared" si="6"/>
        <v>0</v>
      </c>
      <c r="P84" s="143">
        <f t="shared" si="7"/>
        <v>0</v>
      </c>
    </row>
    <row r="85" spans="1:16" ht="21" customHeight="1" x14ac:dyDescent="0.2">
      <c r="A85" s="93">
        <v>79</v>
      </c>
      <c r="B85" s="169"/>
      <c r="C85" s="172"/>
      <c r="D85" s="172"/>
      <c r="E85" s="172"/>
      <c r="F85" s="172"/>
      <c r="G85" s="173"/>
      <c r="H85" s="291" t="str">
        <f t="shared" si="4"/>
        <v/>
      </c>
      <c r="I85" s="292"/>
      <c r="J85" s="292"/>
      <c r="K85" s="163">
        <f t="shared" si="5"/>
        <v>0</v>
      </c>
      <c r="L85" s="170">
        <f t="shared" si="6"/>
        <v>0</v>
      </c>
      <c r="P85" s="143">
        <f t="shared" si="7"/>
        <v>0</v>
      </c>
    </row>
    <row r="86" spans="1:16" ht="21" customHeight="1" x14ac:dyDescent="0.2">
      <c r="A86" s="93">
        <v>80</v>
      </c>
      <c r="B86" s="169"/>
      <c r="C86" s="172"/>
      <c r="D86" s="172"/>
      <c r="E86" s="172"/>
      <c r="F86" s="172"/>
      <c r="G86" s="173"/>
      <c r="H86" s="291" t="str">
        <f t="shared" si="4"/>
        <v/>
      </c>
      <c r="I86" s="292"/>
      <c r="J86" s="292"/>
      <c r="K86" s="163">
        <f t="shared" si="5"/>
        <v>0</v>
      </c>
      <c r="L86" s="170">
        <f t="shared" si="6"/>
        <v>0</v>
      </c>
      <c r="P86" s="143">
        <f t="shared" si="7"/>
        <v>0</v>
      </c>
    </row>
    <row r="87" spans="1:16" ht="21" customHeight="1" x14ac:dyDescent="0.2">
      <c r="A87" s="94">
        <v>81</v>
      </c>
      <c r="B87" s="169"/>
      <c r="C87" s="172"/>
      <c r="D87" s="172"/>
      <c r="E87" s="172"/>
      <c r="F87" s="172"/>
      <c r="G87" s="173"/>
      <c r="H87" s="291" t="str">
        <f t="shared" si="4"/>
        <v/>
      </c>
      <c r="I87" s="292"/>
      <c r="J87" s="292"/>
      <c r="K87" s="163">
        <f t="shared" si="5"/>
        <v>0</v>
      </c>
      <c r="L87" s="170">
        <f t="shared" si="6"/>
        <v>0</v>
      </c>
      <c r="P87" s="143">
        <f t="shared" si="7"/>
        <v>0</v>
      </c>
    </row>
    <row r="88" spans="1:16" ht="21" customHeight="1" x14ac:dyDescent="0.2">
      <c r="A88" s="93">
        <v>82</v>
      </c>
      <c r="B88" s="169"/>
      <c r="C88" s="172"/>
      <c r="D88" s="172"/>
      <c r="E88" s="172"/>
      <c r="F88" s="172"/>
      <c r="G88" s="173"/>
      <c r="H88" s="291" t="str">
        <f t="shared" si="4"/>
        <v/>
      </c>
      <c r="I88" s="292"/>
      <c r="J88" s="292"/>
      <c r="K88" s="163">
        <f t="shared" si="5"/>
        <v>0</v>
      </c>
      <c r="L88" s="170">
        <f t="shared" si="6"/>
        <v>0</v>
      </c>
      <c r="P88" s="143">
        <f t="shared" si="7"/>
        <v>0</v>
      </c>
    </row>
    <row r="89" spans="1:16" ht="21" customHeight="1" x14ac:dyDescent="0.2">
      <c r="A89" s="93">
        <v>83</v>
      </c>
      <c r="B89" s="169"/>
      <c r="C89" s="172"/>
      <c r="D89" s="172"/>
      <c r="E89" s="172"/>
      <c r="F89" s="172"/>
      <c r="G89" s="173"/>
      <c r="H89" s="291" t="str">
        <f t="shared" si="4"/>
        <v/>
      </c>
      <c r="I89" s="292"/>
      <c r="J89" s="292"/>
      <c r="K89" s="163">
        <f t="shared" si="5"/>
        <v>0</v>
      </c>
      <c r="L89" s="170">
        <f t="shared" si="6"/>
        <v>0</v>
      </c>
      <c r="P89" s="143">
        <f t="shared" si="7"/>
        <v>0</v>
      </c>
    </row>
    <row r="90" spans="1:16" ht="21" customHeight="1" x14ac:dyDescent="0.2">
      <c r="A90" s="93">
        <v>84</v>
      </c>
      <c r="B90" s="169"/>
      <c r="C90" s="172"/>
      <c r="D90" s="172"/>
      <c r="E90" s="172"/>
      <c r="F90" s="172"/>
      <c r="G90" s="173"/>
      <c r="H90" s="291" t="str">
        <f t="shared" si="4"/>
        <v/>
      </c>
      <c r="I90" s="292"/>
      <c r="J90" s="292"/>
      <c r="K90" s="163">
        <f t="shared" si="5"/>
        <v>0</v>
      </c>
      <c r="L90" s="170">
        <f t="shared" si="6"/>
        <v>0</v>
      </c>
      <c r="P90" s="143">
        <f t="shared" si="7"/>
        <v>0</v>
      </c>
    </row>
    <row r="91" spans="1:16" ht="21" customHeight="1" x14ac:dyDescent="0.2">
      <c r="A91" s="93">
        <v>85</v>
      </c>
      <c r="B91" s="169"/>
      <c r="C91" s="172"/>
      <c r="D91" s="172"/>
      <c r="E91" s="172"/>
      <c r="F91" s="172"/>
      <c r="G91" s="173"/>
      <c r="H91" s="291" t="str">
        <f t="shared" si="4"/>
        <v/>
      </c>
      <c r="I91" s="292"/>
      <c r="J91" s="292"/>
      <c r="K91" s="163">
        <f t="shared" si="5"/>
        <v>0</v>
      </c>
      <c r="L91" s="170">
        <f t="shared" si="6"/>
        <v>0</v>
      </c>
      <c r="P91" s="143">
        <f t="shared" si="7"/>
        <v>0</v>
      </c>
    </row>
    <row r="92" spans="1:16" ht="21" customHeight="1" x14ac:dyDescent="0.2">
      <c r="A92" s="93">
        <v>86</v>
      </c>
      <c r="B92" s="169"/>
      <c r="C92" s="172"/>
      <c r="D92" s="172"/>
      <c r="E92" s="172"/>
      <c r="F92" s="172"/>
      <c r="G92" s="173"/>
      <c r="H92" s="291" t="str">
        <f t="shared" si="4"/>
        <v/>
      </c>
      <c r="I92" s="292"/>
      <c r="J92" s="292"/>
      <c r="K92" s="163">
        <f t="shared" si="5"/>
        <v>0</v>
      </c>
      <c r="L92" s="170">
        <f t="shared" si="6"/>
        <v>0</v>
      </c>
      <c r="P92" s="143">
        <f t="shared" si="7"/>
        <v>0</v>
      </c>
    </row>
    <row r="93" spans="1:16" ht="21" customHeight="1" x14ac:dyDescent="0.2">
      <c r="A93" s="93">
        <v>87</v>
      </c>
      <c r="B93" s="169"/>
      <c r="C93" s="172"/>
      <c r="D93" s="172"/>
      <c r="E93" s="172"/>
      <c r="F93" s="172"/>
      <c r="G93" s="173"/>
      <c r="H93" s="291" t="str">
        <f t="shared" si="4"/>
        <v/>
      </c>
      <c r="I93" s="292"/>
      <c r="J93" s="292"/>
      <c r="K93" s="163">
        <f t="shared" si="5"/>
        <v>0</v>
      </c>
      <c r="L93" s="170">
        <f t="shared" si="6"/>
        <v>0</v>
      </c>
      <c r="P93" s="143">
        <f t="shared" si="7"/>
        <v>0</v>
      </c>
    </row>
    <row r="94" spans="1:16" ht="21" customHeight="1" x14ac:dyDescent="0.2">
      <c r="A94" s="93">
        <v>88</v>
      </c>
      <c r="B94" s="169"/>
      <c r="C94" s="172"/>
      <c r="D94" s="172"/>
      <c r="E94" s="172"/>
      <c r="F94" s="172"/>
      <c r="G94" s="173"/>
      <c r="H94" s="291" t="str">
        <f t="shared" si="4"/>
        <v/>
      </c>
      <c r="I94" s="292"/>
      <c r="J94" s="292"/>
      <c r="K94" s="163">
        <f t="shared" si="5"/>
        <v>0</v>
      </c>
      <c r="L94" s="170">
        <f t="shared" si="6"/>
        <v>0</v>
      </c>
      <c r="P94" s="143">
        <f t="shared" si="7"/>
        <v>0</v>
      </c>
    </row>
    <row r="95" spans="1:16" ht="21" customHeight="1" x14ac:dyDescent="0.2">
      <c r="A95" s="93">
        <v>89</v>
      </c>
      <c r="B95" s="169"/>
      <c r="C95" s="172"/>
      <c r="D95" s="172"/>
      <c r="E95" s="172"/>
      <c r="F95" s="172"/>
      <c r="G95" s="173"/>
      <c r="H95" s="291" t="str">
        <f t="shared" si="4"/>
        <v/>
      </c>
      <c r="I95" s="292"/>
      <c r="J95" s="292"/>
      <c r="K95" s="163">
        <f t="shared" si="5"/>
        <v>0</v>
      </c>
      <c r="L95" s="170">
        <f t="shared" si="6"/>
        <v>0</v>
      </c>
      <c r="P95" s="143">
        <f t="shared" si="7"/>
        <v>0</v>
      </c>
    </row>
    <row r="96" spans="1:16" ht="21" customHeight="1" x14ac:dyDescent="0.2">
      <c r="A96" s="93">
        <v>90</v>
      </c>
      <c r="B96" s="169"/>
      <c r="C96" s="172"/>
      <c r="D96" s="172"/>
      <c r="E96" s="172"/>
      <c r="F96" s="172"/>
      <c r="G96" s="173"/>
      <c r="H96" s="291" t="str">
        <f t="shared" si="4"/>
        <v/>
      </c>
      <c r="I96" s="292"/>
      <c r="J96" s="292"/>
      <c r="K96" s="163">
        <f t="shared" si="5"/>
        <v>0</v>
      </c>
      <c r="L96" s="170">
        <f t="shared" si="6"/>
        <v>0</v>
      </c>
      <c r="P96" s="143">
        <f t="shared" si="7"/>
        <v>0</v>
      </c>
    </row>
    <row r="97" spans="1:16" ht="21" customHeight="1" x14ac:dyDescent="0.2">
      <c r="A97" s="94">
        <v>91</v>
      </c>
      <c r="B97" s="169"/>
      <c r="C97" s="172"/>
      <c r="D97" s="172"/>
      <c r="E97" s="172"/>
      <c r="F97" s="172"/>
      <c r="G97" s="173"/>
      <c r="H97" s="291" t="str">
        <f t="shared" si="4"/>
        <v/>
      </c>
      <c r="I97" s="292"/>
      <c r="J97" s="292"/>
      <c r="K97" s="163">
        <f t="shared" si="5"/>
        <v>0</v>
      </c>
      <c r="L97" s="170">
        <f t="shared" si="6"/>
        <v>0</v>
      </c>
      <c r="P97" s="143">
        <f t="shared" si="7"/>
        <v>0</v>
      </c>
    </row>
    <row r="98" spans="1:16" ht="21" customHeight="1" x14ac:dyDescent="0.2">
      <c r="A98" s="93">
        <v>92</v>
      </c>
      <c r="B98" s="169"/>
      <c r="C98" s="172"/>
      <c r="D98" s="172"/>
      <c r="E98" s="172"/>
      <c r="F98" s="172"/>
      <c r="G98" s="173"/>
      <c r="H98" s="291" t="str">
        <f t="shared" si="4"/>
        <v/>
      </c>
      <c r="I98" s="292"/>
      <c r="J98" s="292"/>
      <c r="K98" s="163">
        <f t="shared" si="5"/>
        <v>0</v>
      </c>
      <c r="L98" s="170">
        <f t="shared" si="6"/>
        <v>0</v>
      </c>
      <c r="P98" s="143">
        <f t="shared" si="7"/>
        <v>0</v>
      </c>
    </row>
    <row r="99" spans="1:16" ht="21" customHeight="1" x14ac:dyDescent="0.2">
      <c r="A99" s="93">
        <v>93</v>
      </c>
      <c r="B99" s="169"/>
      <c r="C99" s="172"/>
      <c r="D99" s="172"/>
      <c r="E99" s="172"/>
      <c r="F99" s="172"/>
      <c r="G99" s="173"/>
      <c r="H99" s="291" t="str">
        <f t="shared" si="4"/>
        <v/>
      </c>
      <c r="I99" s="292"/>
      <c r="J99" s="292"/>
      <c r="K99" s="163">
        <f t="shared" si="5"/>
        <v>0</v>
      </c>
      <c r="L99" s="170">
        <f t="shared" si="6"/>
        <v>0</v>
      </c>
      <c r="P99" s="143">
        <f t="shared" si="7"/>
        <v>0</v>
      </c>
    </row>
    <row r="100" spans="1:16" ht="21" customHeight="1" x14ac:dyDescent="0.2">
      <c r="A100" s="93">
        <v>94</v>
      </c>
      <c r="B100" s="169"/>
      <c r="C100" s="172"/>
      <c r="D100" s="172"/>
      <c r="E100" s="172"/>
      <c r="F100" s="172"/>
      <c r="G100" s="173"/>
      <c r="H100" s="291" t="str">
        <f t="shared" si="4"/>
        <v/>
      </c>
      <c r="I100" s="292"/>
      <c r="J100" s="292"/>
      <c r="K100" s="163">
        <f t="shared" si="5"/>
        <v>0</v>
      </c>
      <c r="L100" s="170">
        <f t="shared" si="6"/>
        <v>0</v>
      </c>
      <c r="P100" s="143">
        <f t="shared" si="7"/>
        <v>0</v>
      </c>
    </row>
    <row r="101" spans="1:16" ht="21" customHeight="1" x14ac:dyDescent="0.2">
      <c r="A101" s="93">
        <v>95</v>
      </c>
      <c r="B101" s="169"/>
      <c r="C101" s="172"/>
      <c r="D101" s="172"/>
      <c r="E101" s="172"/>
      <c r="F101" s="172"/>
      <c r="G101" s="173"/>
      <c r="H101" s="291" t="str">
        <f t="shared" si="4"/>
        <v/>
      </c>
      <c r="I101" s="292"/>
      <c r="J101" s="292"/>
      <c r="K101" s="163">
        <f t="shared" si="5"/>
        <v>0</v>
      </c>
      <c r="L101" s="170">
        <f t="shared" si="6"/>
        <v>0</v>
      </c>
      <c r="P101" s="143">
        <f t="shared" si="7"/>
        <v>0</v>
      </c>
    </row>
    <row r="102" spans="1:16" ht="21" customHeight="1" x14ac:dyDescent="0.2">
      <c r="A102" s="93">
        <v>96</v>
      </c>
      <c r="B102" s="169"/>
      <c r="C102" s="172"/>
      <c r="D102" s="172"/>
      <c r="E102" s="172"/>
      <c r="F102" s="172"/>
      <c r="G102" s="173"/>
      <c r="H102" s="291" t="str">
        <f t="shared" si="4"/>
        <v/>
      </c>
      <c r="I102" s="292"/>
      <c r="J102" s="292"/>
      <c r="K102" s="163">
        <f t="shared" si="5"/>
        <v>0</v>
      </c>
      <c r="L102" s="170">
        <f t="shared" si="6"/>
        <v>0</v>
      </c>
      <c r="P102" s="143">
        <f t="shared" si="7"/>
        <v>0</v>
      </c>
    </row>
    <row r="103" spans="1:16" ht="21" customHeight="1" x14ac:dyDescent="0.2">
      <c r="A103" s="93">
        <v>97</v>
      </c>
      <c r="B103" s="169"/>
      <c r="C103" s="172"/>
      <c r="D103" s="172"/>
      <c r="E103" s="172"/>
      <c r="F103" s="172"/>
      <c r="G103" s="173"/>
      <c r="H103" s="291" t="str">
        <f t="shared" si="4"/>
        <v/>
      </c>
      <c r="I103" s="292"/>
      <c r="J103" s="292"/>
      <c r="K103" s="163">
        <f t="shared" si="5"/>
        <v>0</v>
      </c>
      <c r="L103" s="170">
        <f t="shared" si="6"/>
        <v>0</v>
      </c>
      <c r="P103" s="143">
        <f t="shared" si="7"/>
        <v>0</v>
      </c>
    </row>
    <row r="104" spans="1:16" ht="21" customHeight="1" x14ac:dyDescent="0.2">
      <c r="A104" s="93">
        <v>98</v>
      </c>
      <c r="B104" s="169"/>
      <c r="C104" s="172"/>
      <c r="D104" s="172"/>
      <c r="E104" s="172"/>
      <c r="F104" s="172"/>
      <c r="G104" s="173"/>
      <c r="H104" s="291" t="str">
        <f t="shared" si="4"/>
        <v/>
      </c>
      <c r="I104" s="292"/>
      <c r="J104" s="292"/>
      <c r="K104" s="163">
        <f t="shared" si="5"/>
        <v>0</v>
      </c>
      <c r="L104" s="170">
        <f t="shared" si="6"/>
        <v>0</v>
      </c>
      <c r="P104" s="143">
        <f t="shared" si="7"/>
        <v>0</v>
      </c>
    </row>
    <row r="105" spans="1:16" ht="21" customHeight="1" x14ac:dyDescent="0.2">
      <c r="A105" s="93">
        <v>99</v>
      </c>
      <c r="B105" s="169"/>
      <c r="C105" s="172"/>
      <c r="D105" s="172"/>
      <c r="E105" s="172"/>
      <c r="F105" s="172"/>
      <c r="G105" s="173"/>
      <c r="H105" s="291" t="str">
        <f t="shared" si="4"/>
        <v/>
      </c>
      <c r="I105" s="292"/>
      <c r="J105" s="292"/>
      <c r="K105" s="163">
        <f t="shared" si="5"/>
        <v>0</v>
      </c>
      <c r="L105" s="170">
        <f t="shared" si="6"/>
        <v>0</v>
      </c>
      <c r="P105" s="143">
        <f t="shared" si="7"/>
        <v>0</v>
      </c>
    </row>
    <row r="106" spans="1:16" ht="21" customHeight="1" x14ac:dyDescent="0.2">
      <c r="A106" s="93">
        <v>100</v>
      </c>
      <c r="B106" s="169"/>
      <c r="C106" s="172"/>
      <c r="D106" s="172"/>
      <c r="E106" s="172"/>
      <c r="F106" s="172"/>
      <c r="G106" s="173"/>
      <c r="H106" s="291" t="str">
        <f t="shared" si="4"/>
        <v/>
      </c>
      <c r="I106" s="292"/>
      <c r="J106" s="292"/>
      <c r="K106" s="163">
        <f t="shared" si="5"/>
        <v>0</v>
      </c>
      <c r="L106" s="170">
        <f t="shared" si="6"/>
        <v>0</v>
      </c>
      <c r="P106" s="143">
        <f t="shared" si="7"/>
        <v>0</v>
      </c>
    </row>
    <row r="107" spans="1:16" ht="21" customHeight="1" x14ac:dyDescent="0.2">
      <c r="A107" s="94">
        <v>101</v>
      </c>
      <c r="B107" s="169"/>
      <c r="C107" s="172"/>
      <c r="D107" s="172"/>
      <c r="E107" s="172"/>
      <c r="F107" s="172"/>
      <c r="G107" s="173"/>
      <c r="H107" s="291" t="str">
        <f t="shared" si="4"/>
        <v/>
      </c>
      <c r="I107" s="292"/>
      <c r="J107" s="292"/>
      <c r="K107" s="163">
        <f t="shared" si="5"/>
        <v>0</v>
      </c>
      <c r="L107" s="170">
        <f t="shared" si="6"/>
        <v>0</v>
      </c>
      <c r="P107" s="143">
        <f t="shared" si="7"/>
        <v>0</v>
      </c>
    </row>
    <row r="108" spans="1:16" ht="21" customHeight="1" x14ac:dyDescent="0.2">
      <c r="A108" s="93">
        <v>102</v>
      </c>
      <c r="B108" s="169"/>
      <c r="C108" s="172"/>
      <c r="D108" s="172"/>
      <c r="E108" s="172"/>
      <c r="F108" s="172"/>
      <c r="G108" s="173"/>
      <c r="H108" s="291" t="str">
        <f t="shared" si="4"/>
        <v/>
      </c>
      <c r="I108" s="292"/>
      <c r="J108" s="292"/>
      <c r="K108" s="163">
        <f t="shared" si="5"/>
        <v>0</v>
      </c>
      <c r="L108" s="170">
        <f t="shared" si="6"/>
        <v>0</v>
      </c>
      <c r="P108" s="143">
        <f t="shared" si="7"/>
        <v>0</v>
      </c>
    </row>
    <row r="109" spans="1:16" ht="21" customHeight="1" x14ac:dyDescent="0.2">
      <c r="A109" s="93">
        <v>103</v>
      </c>
      <c r="B109" s="169"/>
      <c r="C109" s="172"/>
      <c r="D109" s="172"/>
      <c r="E109" s="172"/>
      <c r="F109" s="172"/>
      <c r="G109" s="173"/>
      <c r="H109" s="291" t="str">
        <f t="shared" si="4"/>
        <v/>
      </c>
      <c r="I109" s="292"/>
      <c r="J109" s="292"/>
      <c r="K109" s="163">
        <f t="shared" si="5"/>
        <v>0</v>
      </c>
      <c r="L109" s="170">
        <f t="shared" si="6"/>
        <v>0</v>
      </c>
      <c r="P109" s="143">
        <f t="shared" si="7"/>
        <v>0</v>
      </c>
    </row>
    <row r="110" spans="1:16" ht="21" customHeight="1" x14ac:dyDescent="0.2">
      <c r="A110" s="93">
        <v>104</v>
      </c>
      <c r="B110" s="169"/>
      <c r="C110" s="172"/>
      <c r="D110" s="172"/>
      <c r="E110" s="172"/>
      <c r="F110" s="172"/>
      <c r="G110" s="173"/>
      <c r="H110" s="291" t="str">
        <f t="shared" si="4"/>
        <v/>
      </c>
      <c r="I110" s="292"/>
      <c r="J110" s="292"/>
      <c r="K110" s="163">
        <f t="shared" si="5"/>
        <v>0</v>
      </c>
      <c r="L110" s="170">
        <f t="shared" si="6"/>
        <v>0</v>
      </c>
      <c r="P110" s="143">
        <f t="shared" si="7"/>
        <v>0</v>
      </c>
    </row>
    <row r="111" spans="1:16" ht="21" customHeight="1" x14ac:dyDescent="0.2">
      <c r="A111" s="93">
        <v>105</v>
      </c>
      <c r="B111" s="169"/>
      <c r="C111" s="172"/>
      <c r="D111" s="172"/>
      <c r="E111" s="172"/>
      <c r="F111" s="172"/>
      <c r="G111" s="173"/>
      <c r="H111" s="291" t="str">
        <f t="shared" si="4"/>
        <v/>
      </c>
      <c r="I111" s="292"/>
      <c r="J111" s="292"/>
      <c r="K111" s="163">
        <f t="shared" si="5"/>
        <v>0</v>
      </c>
      <c r="L111" s="170">
        <f t="shared" si="6"/>
        <v>0</v>
      </c>
      <c r="P111" s="143">
        <f t="shared" si="7"/>
        <v>0</v>
      </c>
    </row>
    <row r="112" spans="1:16" ht="21" customHeight="1" x14ac:dyDescent="0.2">
      <c r="A112" s="93">
        <v>106</v>
      </c>
      <c r="B112" s="169"/>
      <c r="C112" s="172"/>
      <c r="D112" s="172"/>
      <c r="E112" s="172"/>
      <c r="F112" s="172"/>
      <c r="G112" s="173"/>
      <c r="H112" s="291" t="str">
        <f t="shared" si="4"/>
        <v/>
      </c>
      <c r="I112" s="292"/>
      <c r="J112" s="292"/>
      <c r="K112" s="163">
        <f t="shared" si="5"/>
        <v>0</v>
      </c>
      <c r="L112" s="170">
        <f t="shared" si="6"/>
        <v>0</v>
      </c>
      <c r="P112" s="143">
        <f t="shared" si="7"/>
        <v>0</v>
      </c>
    </row>
    <row r="113" spans="1:16" ht="21" customHeight="1" x14ac:dyDescent="0.2">
      <c r="A113" s="93">
        <v>107</v>
      </c>
      <c r="B113" s="169"/>
      <c r="C113" s="172"/>
      <c r="D113" s="172"/>
      <c r="E113" s="172"/>
      <c r="F113" s="172"/>
      <c r="G113" s="173"/>
      <c r="H113" s="291" t="str">
        <f t="shared" si="4"/>
        <v/>
      </c>
      <c r="I113" s="292"/>
      <c r="J113" s="292"/>
      <c r="K113" s="163">
        <f t="shared" si="5"/>
        <v>0</v>
      </c>
      <c r="L113" s="170">
        <f t="shared" si="6"/>
        <v>0</v>
      </c>
      <c r="P113" s="143">
        <f t="shared" si="7"/>
        <v>0</v>
      </c>
    </row>
    <row r="114" spans="1:16" ht="21" customHeight="1" x14ac:dyDescent="0.2">
      <c r="A114" s="93">
        <v>108</v>
      </c>
      <c r="B114" s="169"/>
      <c r="C114" s="172"/>
      <c r="D114" s="172"/>
      <c r="E114" s="172"/>
      <c r="F114" s="172"/>
      <c r="G114" s="173"/>
      <c r="H114" s="291" t="str">
        <f t="shared" si="4"/>
        <v/>
      </c>
      <c r="I114" s="292"/>
      <c r="J114" s="292"/>
      <c r="K114" s="163">
        <f t="shared" si="5"/>
        <v>0</v>
      </c>
      <c r="L114" s="170">
        <f t="shared" si="6"/>
        <v>0</v>
      </c>
      <c r="P114" s="143">
        <f t="shared" si="7"/>
        <v>0</v>
      </c>
    </row>
    <row r="115" spans="1:16" ht="21" customHeight="1" x14ac:dyDescent="0.2">
      <c r="A115" s="93">
        <v>109</v>
      </c>
      <c r="B115" s="169"/>
      <c r="C115" s="172"/>
      <c r="D115" s="172"/>
      <c r="E115" s="172"/>
      <c r="F115" s="172"/>
      <c r="G115" s="173"/>
      <c r="H115" s="291" t="str">
        <f t="shared" si="4"/>
        <v/>
      </c>
      <c r="I115" s="292"/>
      <c r="J115" s="292"/>
      <c r="K115" s="163">
        <f t="shared" si="5"/>
        <v>0</v>
      </c>
      <c r="L115" s="170">
        <f t="shared" si="6"/>
        <v>0</v>
      </c>
      <c r="P115" s="143">
        <f t="shared" si="7"/>
        <v>0</v>
      </c>
    </row>
    <row r="116" spans="1:16" ht="21" customHeight="1" x14ac:dyDescent="0.2">
      <c r="A116" s="93">
        <v>110</v>
      </c>
      <c r="B116" s="169"/>
      <c r="C116" s="172"/>
      <c r="D116" s="172"/>
      <c r="E116" s="172"/>
      <c r="F116" s="172"/>
      <c r="G116" s="173"/>
      <c r="H116" s="291" t="str">
        <f t="shared" si="4"/>
        <v/>
      </c>
      <c r="I116" s="292"/>
      <c r="J116" s="292"/>
      <c r="K116" s="163">
        <f t="shared" si="5"/>
        <v>0</v>
      </c>
      <c r="L116" s="170">
        <f t="shared" si="6"/>
        <v>0</v>
      </c>
      <c r="P116" s="143">
        <f t="shared" si="7"/>
        <v>0</v>
      </c>
    </row>
    <row r="117" spans="1:16" ht="21" customHeight="1" x14ac:dyDescent="0.2">
      <c r="A117" s="94">
        <v>111</v>
      </c>
      <c r="B117" s="169"/>
      <c r="C117" s="172"/>
      <c r="D117" s="172"/>
      <c r="E117" s="172"/>
      <c r="F117" s="172"/>
      <c r="G117" s="173"/>
      <c r="H117" s="291" t="str">
        <f t="shared" si="4"/>
        <v/>
      </c>
      <c r="I117" s="292"/>
      <c r="J117" s="292"/>
      <c r="K117" s="163">
        <f t="shared" si="5"/>
        <v>0</v>
      </c>
      <c r="L117" s="170">
        <f t="shared" si="6"/>
        <v>0</v>
      </c>
      <c r="P117" s="143">
        <f t="shared" si="7"/>
        <v>0</v>
      </c>
    </row>
    <row r="118" spans="1:16" ht="21" customHeight="1" x14ac:dyDescent="0.2">
      <c r="A118" s="93">
        <v>112</v>
      </c>
      <c r="B118" s="169"/>
      <c r="C118" s="172"/>
      <c r="D118" s="172"/>
      <c r="E118" s="172"/>
      <c r="F118" s="172"/>
      <c r="G118" s="173"/>
      <c r="H118" s="291" t="str">
        <f t="shared" si="4"/>
        <v/>
      </c>
      <c r="I118" s="292"/>
      <c r="J118" s="292"/>
      <c r="K118" s="163">
        <f t="shared" si="5"/>
        <v>0</v>
      </c>
      <c r="L118" s="170">
        <f t="shared" si="6"/>
        <v>0</v>
      </c>
      <c r="P118" s="143">
        <f t="shared" si="7"/>
        <v>0</v>
      </c>
    </row>
    <row r="119" spans="1:16" ht="21" customHeight="1" x14ac:dyDescent="0.2">
      <c r="A119" s="93">
        <v>113</v>
      </c>
      <c r="B119" s="169"/>
      <c r="C119" s="172"/>
      <c r="D119" s="172"/>
      <c r="E119" s="172"/>
      <c r="F119" s="172"/>
      <c r="G119" s="173"/>
      <c r="H119" s="291" t="str">
        <f t="shared" si="4"/>
        <v/>
      </c>
      <c r="I119" s="292"/>
      <c r="J119" s="292"/>
      <c r="K119" s="163">
        <f t="shared" si="5"/>
        <v>0</v>
      </c>
      <c r="L119" s="170">
        <f t="shared" si="6"/>
        <v>0</v>
      </c>
      <c r="P119" s="143">
        <f t="shared" si="7"/>
        <v>0</v>
      </c>
    </row>
    <row r="120" spans="1:16" ht="21" customHeight="1" x14ac:dyDescent="0.2">
      <c r="A120" s="93">
        <v>114</v>
      </c>
      <c r="B120" s="169"/>
      <c r="C120" s="172"/>
      <c r="D120" s="172"/>
      <c r="E120" s="172"/>
      <c r="F120" s="172"/>
      <c r="G120" s="173"/>
      <c r="H120" s="291" t="str">
        <f t="shared" si="4"/>
        <v/>
      </c>
      <c r="I120" s="292"/>
      <c r="J120" s="292"/>
      <c r="K120" s="163">
        <f t="shared" si="5"/>
        <v>0</v>
      </c>
      <c r="L120" s="170">
        <f t="shared" si="6"/>
        <v>0</v>
      </c>
      <c r="P120" s="143">
        <f t="shared" si="7"/>
        <v>0</v>
      </c>
    </row>
    <row r="121" spans="1:16" ht="21" customHeight="1" x14ac:dyDescent="0.2">
      <c r="A121" s="93">
        <v>115</v>
      </c>
      <c r="B121" s="169"/>
      <c r="C121" s="172"/>
      <c r="D121" s="172"/>
      <c r="E121" s="172"/>
      <c r="F121" s="172"/>
      <c r="G121" s="173"/>
      <c r="H121" s="291" t="str">
        <f t="shared" si="4"/>
        <v/>
      </c>
      <c r="I121" s="292"/>
      <c r="J121" s="292"/>
      <c r="K121" s="163">
        <f t="shared" si="5"/>
        <v>0</v>
      </c>
      <c r="L121" s="170">
        <f t="shared" si="6"/>
        <v>0</v>
      </c>
      <c r="P121" s="143">
        <f t="shared" si="7"/>
        <v>0</v>
      </c>
    </row>
    <row r="122" spans="1:16" ht="21" customHeight="1" x14ac:dyDescent="0.2">
      <c r="A122" s="93">
        <v>116</v>
      </c>
      <c r="B122" s="169"/>
      <c r="C122" s="172"/>
      <c r="D122" s="172"/>
      <c r="E122" s="172"/>
      <c r="F122" s="172"/>
      <c r="G122" s="173"/>
      <c r="H122" s="291" t="str">
        <f t="shared" si="4"/>
        <v/>
      </c>
      <c r="I122" s="292"/>
      <c r="J122" s="292"/>
      <c r="K122" s="163">
        <f t="shared" si="5"/>
        <v>0</v>
      </c>
      <c r="L122" s="170">
        <f t="shared" si="6"/>
        <v>0</v>
      </c>
      <c r="P122" s="143">
        <f t="shared" si="7"/>
        <v>0</v>
      </c>
    </row>
    <row r="123" spans="1:16" ht="21" customHeight="1" x14ac:dyDescent="0.2">
      <c r="A123" s="93">
        <v>117</v>
      </c>
      <c r="B123" s="169"/>
      <c r="C123" s="172"/>
      <c r="D123" s="172"/>
      <c r="E123" s="172"/>
      <c r="F123" s="172"/>
      <c r="G123" s="173"/>
      <c r="H123" s="291" t="str">
        <f t="shared" si="4"/>
        <v/>
      </c>
      <c r="I123" s="292"/>
      <c r="J123" s="292"/>
      <c r="K123" s="163">
        <f t="shared" si="5"/>
        <v>0</v>
      </c>
      <c r="L123" s="170">
        <f t="shared" si="6"/>
        <v>0</v>
      </c>
      <c r="P123" s="143">
        <f t="shared" si="7"/>
        <v>0</v>
      </c>
    </row>
    <row r="124" spans="1:16" ht="21" customHeight="1" x14ac:dyDescent="0.2">
      <c r="A124" s="93">
        <v>118</v>
      </c>
      <c r="B124" s="169"/>
      <c r="C124" s="172"/>
      <c r="D124" s="172"/>
      <c r="E124" s="172"/>
      <c r="F124" s="172"/>
      <c r="G124" s="173"/>
      <c r="H124" s="291" t="str">
        <f t="shared" si="4"/>
        <v/>
      </c>
      <c r="I124" s="292"/>
      <c r="J124" s="292"/>
      <c r="K124" s="163">
        <f t="shared" si="5"/>
        <v>0</v>
      </c>
      <c r="L124" s="170">
        <f t="shared" si="6"/>
        <v>0</v>
      </c>
      <c r="P124" s="143">
        <f t="shared" si="7"/>
        <v>0</v>
      </c>
    </row>
    <row r="125" spans="1:16" ht="21" customHeight="1" x14ac:dyDescent="0.2">
      <c r="A125" s="93">
        <v>119</v>
      </c>
      <c r="B125" s="169"/>
      <c r="C125" s="172"/>
      <c r="D125" s="172"/>
      <c r="E125" s="172"/>
      <c r="F125" s="172"/>
      <c r="G125" s="173"/>
      <c r="H125" s="291" t="str">
        <f t="shared" si="4"/>
        <v/>
      </c>
      <c r="I125" s="292"/>
      <c r="J125" s="292"/>
      <c r="K125" s="163">
        <f t="shared" si="5"/>
        <v>0</v>
      </c>
      <c r="L125" s="170">
        <f t="shared" si="6"/>
        <v>0</v>
      </c>
      <c r="P125" s="143">
        <f t="shared" si="7"/>
        <v>0</v>
      </c>
    </row>
    <row r="126" spans="1:16" ht="21" customHeight="1" x14ac:dyDescent="0.2">
      <c r="A126" s="93">
        <v>120</v>
      </c>
      <c r="B126" s="169"/>
      <c r="C126" s="172"/>
      <c r="D126" s="172"/>
      <c r="E126" s="172"/>
      <c r="F126" s="172"/>
      <c r="G126" s="173"/>
      <c r="H126" s="291" t="str">
        <f t="shared" si="4"/>
        <v/>
      </c>
      <c r="I126" s="292"/>
      <c r="J126" s="292"/>
      <c r="K126" s="163">
        <f t="shared" si="5"/>
        <v>0</v>
      </c>
      <c r="L126" s="170">
        <f t="shared" si="6"/>
        <v>0</v>
      </c>
      <c r="P126" s="143">
        <f t="shared" si="7"/>
        <v>0</v>
      </c>
    </row>
    <row r="127" spans="1:16" ht="21" customHeight="1" x14ac:dyDescent="0.2">
      <c r="A127" s="94">
        <v>121</v>
      </c>
      <c r="B127" s="169"/>
      <c r="C127" s="172"/>
      <c r="D127" s="172"/>
      <c r="E127" s="172"/>
      <c r="F127" s="172"/>
      <c r="G127" s="173"/>
      <c r="H127" s="291" t="str">
        <f t="shared" si="4"/>
        <v/>
      </c>
      <c r="I127" s="292"/>
      <c r="J127" s="292"/>
      <c r="K127" s="163">
        <f t="shared" si="5"/>
        <v>0</v>
      </c>
      <c r="L127" s="170">
        <f t="shared" si="6"/>
        <v>0</v>
      </c>
      <c r="P127" s="143">
        <f t="shared" si="7"/>
        <v>0</v>
      </c>
    </row>
    <row r="128" spans="1:16" ht="21" customHeight="1" x14ac:dyDescent="0.2">
      <c r="A128" s="93">
        <v>122</v>
      </c>
      <c r="B128" s="169"/>
      <c r="C128" s="172"/>
      <c r="D128" s="172"/>
      <c r="E128" s="172"/>
      <c r="F128" s="172"/>
      <c r="G128" s="173"/>
      <c r="H128" s="291" t="str">
        <f t="shared" si="4"/>
        <v/>
      </c>
      <c r="I128" s="292"/>
      <c r="J128" s="292"/>
      <c r="K128" s="163">
        <f t="shared" si="5"/>
        <v>0</v>
      </c>
      <c r="L128" s="170">
        <f t="shared" si="6"/>
        <v>0</v>
      </c>
      <c r="P128" s="143">
        <f t="shared" si="7"/>
        <v>0</v>
      </c>
    </row>
    <row r="129" spans="1:16" ht="21" customHeight="1" x14ac:dyDescent="0.2">
      <c r="A129" s="93">
        <v>123</v>
      </c>
      <c r="B129" s="169"/>
      <c r="C129" s="172"/>
      <c r="D129" s="172"/>
      <c r="E129" s="172"/>
      <c r="F129" s="172"/>
      <c r="G129" s="173"/>
      <c r="H129" s="291" t="str">
        <f t="shared" si="4"/>
        <v/>
      </c>
      <c r="I129" s="292"/>
      <c r="J129" s="292"/>
      <c r="K129" s="163">
        <f t="shared" si="5"/>
        <v>0</v>
      </c>
      <c r="L129" s="170">
        <f t="shared" si="6"/>
        <v>0</v>
      </c>
      <c r="P129" s="143">
        <f t="shared" si="7"/>
        <v>0</v>
      </c>
    </row>
    <row r="130" spans="1:16" ht="21" customHeight="1" x14ac:dyDescent="0.2">
      <c r="A130" s="93">
        <v>124</v>
      </c>
      <c r="B130" s="169"/>
      <c r="C130" s="172"/>
      <c r="D130" s="172"/>
      <c r="E130" s="172"/>
      <c r="F130" s="172"/>
      <c r="G130" s="173"/>
      <c r="H130" s="291" t="str">
        <f t="shared" si="4"/>
        <v/>
      </c>
      <c r="I130" s="292"/>
      <c r="J130" s="292"/>
      <c r="K130" s="163">
        <f t="shared" si="5"/>
        <v>0</v>
      </c>
      <c r="L130" s="170">
        <f t="shared" si="6"/>
        <v>0</v>
      </c>
      <c r="P130" s="143">
        <f t="shared" si="7"/>
        <v>0</v>
      </c>
    </row>
    <row r="131" spans="1:16" ht="21" customHeight="1" x14ac:dyDescent="0.2">
      <c r="A131" s="93">
        <v>125</v>
      </c>
      <c r="B131" s="169"/>
      <c r="C131" s="172"/>
      <c r="D131" s="172"/>
      <c r="E131" s="172"/>
      <c r="F131" s="172"/>
      <c r="G131" s="173"/>
      <c r="H131" s="291" t="str">
        <f t="shared" si="4"/>
        <v/>
      </c>
      <c r="I131" s="292"/>
      <c r="J131" s="292"/>
      <c r="K131" s="163">
        <f t="shared" si="5"/>
        <v>0</v>
      </c>
      <c r="L131" s="170">
        <f t="shared" si="6"/>
        <v>0</v>
      </c>
      <c r="P131" s="143">
        <f t="shared" si="7"/>
        <v>0</v>
      </c>
    </row>
    <row r="132" spans="1:16" ht="21" customHeight="1" x14ac:dyDescent="0.2">
      <c r="A132" s="93">
        <v>126</v>
      </c>
      <c r="B132" s="169"/>
      <c r="C132" s="172"/>
      <c r="D132" s="172"/>
      <c r="E132" s="172"/>
      <c r="F132" s="172"/>
      <c r="G132" s="173"/>
      <c r="H132" s="291" t="str">
        <f t="shared" si="4"/>
        <v/>
      </c>
      <c r="I132" s="292"/>
      <c r="J132" s="292"/>
      <c r="K132" s="163">
        <f t="shared" si="5"/>
        <v>0</v>
      </c>
      <c r="L132" s="170">
        <f t="shared" si="6"/>
        <v>0</v>
      </c>
      <c r="P132" s="143">
        <f t="shared" si="7"/>
        <v>0</v>
      </c>
    </row>
    <row r="133" spans="1:16" ht="21" customHeight="1" x14ac:dyDescent="0.2">
      <c r="A133" s="93">
        <v>127</v>
      </c>
      <c r="B133" s="169"/>
      <c r="C133" s="172"/>
      <c r="D133" s="172"/>
      <c r="E133" s="172"/>
      <c r="F133" s="172"/>
      <c r="G133" s="173"/>
      <c r="H133" s="291" t="str">
        <f t="shared" si="4"/>
        <v/>
      </c>
      <c r="I133" s="292"/>
      <c r="J133" s="292"/>
      <c r="K133" s="163">
        <f t="shared" si="5"/>
        <v>0</v>
      </c>
      <c r="L133" s="170">
        <f t="shared" si="6"/>
        <v>0</v>
      </c>
      <c r="P133" s="143">
        <f t="shared" si="7"/>
        <v>0</v>
      </c>
    </row>
    <row r="134" spans="1:16" ht="21" customHeight="1" x14ac:dyDescent="0.2">
      <c r="A134" s="93">
        <v>128</v>
      </c>
      <c r="B134" s="169"/>
      <c r="C134" s="172"/>
      <c r="D134" s="172"/>
      <c r="E134" s="172"/>
      <c r="F134" s="172"/>
      <c r="G134" s="173"/>
      <c r="H134" s="291" t="str">
        <f t="shared" si="4"/>
        <v/>
      </c>
      <c r="I134" s="292"/>
      <c r="J134" s="292"/>
      <c r="K134" s="163">
        <f t="shared" si="5"/>
        <v>0</v>
      </c>
      <c r="L134" s="170">
        <f t="shared" si="6"/>
        <v>0</v>
      </c>
      <c r="P134" s="143">
        <f t="shared" si="7"/>
        <v>0</v>
      </c>
    </row>
    <row r="135" spans="1:16" ht="21" customHeight="1" x14ac:dyDescent="0.2">
      <c r="A135" s="93">
        <v>129</v>
      </c>
      <c r="B135" s="169"/>
      <c r="C135" s="172"/>
      <c r="D135" s="172"/>
      <c r="E135" s="172"/>
      <c r="F135" s="172"/>
      <c r="G135" s="173"/>
      <c r="H135" s="291" t="str">
        <f t="shared" si="4"/>
        <v/>
      </c>
      <c r="I135" s="292"/>
      <c r="J135" s="292"/>
      <c r="K135" s="163">
        <f t="shared" si="5"/>
        <v>0</v>
      </c>
      <c r="L135" s="170">
        <f t="shared" si="6"/>
        <v>0</v>
      </c>
      <c r="P135" s="143">
        <f t="shared" si="7"/>
        <v>0</v>
      </c>
    </row>
    <row r="136" spans="1:16" ht="21" customHeight="1" x14ac:dyDescent="0.2">
      <c r="A136" s="93">
        <v>130</v>
      </c>
      <c r="B136" s="169"/>
      <c r="C136" s="172"/>
      <c r="D136" s="172"/>
      <c r="E136" s="172"/>
      <c r="F136" s="172"/>
      <c r="G136" s="173"/>
      <c r="H136" s="291" t="str">
        <f t="shared" ref="H136:H199" si="8">F136&amp;G136</f>
        <v/>
      </c>
      <c r="I136" s="292"/>
      <c r="J136" s="292"/>
      <c r="K136" s="163">
        <f t="shared" ref="K136:K199" si="9">I136+J136</f>
        <v>0</v>
      </c>
      <c r="L136" s="170">
        <f t="shared" ref="L136:L199" si="10">ROUNDDOWN(P136,0)</f>
        <v>0</v>
      </c>
      <c r="P136" s="143">
        <f t="shared" ref="P136:P199" si="11">K136/1000</f>
        <v>0</v>
      </c>
    </row>
    <row r="137" spans="1:16" ht="21" customHeight="1" x14ac:dyDescent="0.2">
      <c r="A137" s="94">
        <v>131</v>
      </c>
      <c r="B137" s="169"/>
      <c r="C137" s="172"/>
      <c r="D137" s="172"/>
      <c r="E137" s="172"/>
      <c r="F137" s="172"/>
      <c r="G137" s="173"/>
      <c r="H137" s="291" t="str">
        <f t="shared" si="8"/>
        <v/>
      </c>
      <c r="I137" s="292"/>
      <c r="J137" s="292"/>
      <c r="K137" s="163">
        <f t="shared" si="9"/>
        <v>0</v>
      </c>
      <c r="L137" s="170">
        <f t="shared" si="10"/>
        <v>0</v>
      </c>
      <c r="P137" s="143">
        <f t="shared" si="11"/>
        <v>0</v>
      </c>
    </row>
    <row r="138" spans="1:16" ht="21" customHeight="1" x14ac:dyDescent="0.2">
      <c r="A138" s="93">
        <v>132</v>
      </c>
      <c r="B138" s="169"/>
      <c r="C138" s="172"/>
      <c r="D138" s="172"/>
      <c r="E138" s="172"/>
      <c r="F138" s="172"/>
      <c r="G138" s="173"/>
      <c r="H138" s="291" t="str">
        <f t="shared" si="8"/>
        <v/>
      </c>
      <c r="I138" s="292"/>
      <c r="J138" s="292"/>
      <c r="K138" s="163">
        <f t="shared" si="9"/>
        <v>0</v>
      </c>
      <c r="L138" s="170">
        <f t="shared" si="10"/>
        <v>0</v>
      </c>
      <c r="P138" s="143">
        <f t="shared" si="11"/>
        <v>0</v>
      </c>
    </row>
    <row r="139" spans="1:16" ht="21" customHeight="1" x14ac:dyDescent="0.2">
      <c r="A139" s="93">
        <v>133</v>
      </c>
      <c r="B139" s="169"/>
      <c r="C139" s="172"/>
      <c r="D139" s="172"/>
      <c r="E139" s="172"/>
      <c r="F139" s="172"/>
      <c r="G139" s="173"/>
      <c r="H139" s="291" t="str">
        <f t="shared" si="8"/>
        <v/>
      </c>
      <c r="I139" s="292"/>
      <c r="J139" s="292"/>
      <c r="K139" s="163">
        <f t="shared" si="9"/>
        <v>0</v>
      </c>
      <c r="L139" s="170">
        <f t="shared" si="10"/>
        <v>0</v>
      </c>
      <c r="P139" s="143">
        <f t="shared" si="11"/>
        <v>0</v>
      </c>
    </row>
    <row r="140" spans="1:16" ht="21" customHeight="1" x14ac:dyDescent="0.2">
      <c r="A140" s="93">
        <v>134</v>
      </c>
      <c r="B140" s="169"/>
      <c r="C140" s="172"/>
      <c r="D140" s="172"/>
      <c r="E140" s="172"/>
      <c r="F140" s="172"/>
      <c r="G140" s="173"/>
      <c r="H140" s="291" t="str">
        <f t="shared" si="8"/>
        <v/>
      </c>
      <c r="I140" s="292"/>
      <c r="J140" s="292"/>
      <c r="K140" s="163">
        <f t="shared" si="9"/>
        <v>0</v>
      </c>
      <c r="L140" s="170">
        <f t="shared" si="10"/>
        <v>0</v>
      </c>
      <c r="P140" s="143">
        <f t="shared" si="11"/>
        <v>0</v>
      </c>
    </row>
    <row r="141" spans="1:16" ht="21" customHeight="1" x14ac:dyDescent="0.2">
      <c r="A141" s="93">
        <v>135</v>
      </c>
      <c r="B141" s="169"/>
      <c r="C141" s="172"/>
      <c r="D141" s="172"/>
      <c r="E141" s="172"/>
      <c r="F141" s="172"/>
      <c r="G141" s="173"/>
      <c r="H141" s="291" t="str">
        <f t="shared" si="8"/>
        <v/>
      </c>
      <c r="I141" s="292"/>
      <c r="J141" s="292"/>
      <c r="K141" s="163">
        <f t="shared" si="9"/>
        <v>0</v>
      </c>
      <c r="L141" s="170">
        <f t="shared" si="10"/>
        <v>0</v>
      </c>
      <c r="P141" s="143">
        <f t="shared" si="11"/>
        <v>0</v>
      </c>
    </row>
    <row r="142" spans="1:16" ht="21" customHeight="1" x14ac:dyDescent="0.2">
      <c r="A142" s="93">
        <v>136</v>
      </c>
      <c r="B142" s="169"/>
      <c r="C142" s="172"/>
      <c r="D142" s="172"/>
      <c r="E142" s="172"/>
      <c r="F142" s="172"/>
      <c r="G142" s="173"/>
      <c r="H142" s="291" t="str">
        <f t="shared" si="8"/>
        <v/>
      </c>
      <c r="I142" s="292"/>
      <c r="J142" s="292"/>
      <c r="K142" s="163">
        <f t="shared" si="9"/>
        <v>0</v>
      </c>
      <c r="L142" s="170">
        <f t="shared" si="10"/>
        <v>0</v>
      </c>
      <c r="P142" s="143">
        <f t="shared" si="11"/>
        <v>0</v>
      </c>
    </row>
    <row r="143" spans="1:16" ht="21" customHeight="1" x14ac:dyDescent="0.2">
      <c r="A143" s="93">
        <v>137</v>
      </c>
      <c r="B143" s="169"/>
      <c r="C143" s="172"/>
      <c r="D143" s="172"/>
      <c r="E143" s="172"/>
      <c r="F143" s="172"/>
      <c r="G143" s="173"/>
      <c r="H143" s="291" t="str">
        <f t="shared" si="8"/>
        <v/>
      </c>
      <c r="I143" s="292"/>
      <c r="J143" s="292"/>
      <c r="K143" s="163">
        <f t="shared" si="9"/>
        <v>0</v>
      </c>
      <c r="L143" s="170">
        <f t="shared" si="10"/>
        <v>0</v>
      </c>
      <c r="P143" s="143">
        <f t="shared" si="11"/>
        <v>0</v>
      </c>
    </row>
    <row r="144" spans="1:16" ht="21" customHeight="1" x14ac:dyDescent="0.2">
      <c r="A144" s="93">
        <v>138</v>
      </c>
      <c r="B144" s="169"/>
      <c r="C144" s="172"/>
      <c r="D144" s="172"/>
      <c r="E144" s="172"/>
      <c r="F144" s="172"/>
      <c r="G144" s="173"/>
      <c r="H144" s="291" t="str">
        <f t="shared" si="8"/>
        <v/>
      </c>
      <c r="I144" s="292"/>
      <c r="J144" s="292"/>
      <c r="K144" s="163">
        <f t="shared" si="9"/>
        <v>0</v>
      </c>
      <c r="L144" s="170">
        <f t="shared" si="10"/>
        <v>0</v>
      </c>
      <c r="P144" s="143">
        <f t="shared" si="11"/>
        <v>0</v>
      </c>
    </row>
    <row r="145" spans="1:16" ht="21" customHeight="1" x14ac:dyDescent="0.2">
      <c r="A145" s="93">
        <v>139</v>
      </c>
      <c r="B145" s="169"/>
      <c r="C145" s="172"/>
      <c r="D145" s="172"/>
      <c r="E145" s="172"/>
      <c r="F145" s="172"/>
      <c r="G145" s="173"/>
      <c r="H145" s="291" t="str">
        <f t="shared" si="8"/>
        <v/>
      </c>
      <c r="I145" s="292"/>
      <c r="J145" s="292"/>
      <c r="K145" s="163">
        <f t="shared" si="9"/>
        <v>0</v>
      </c>
      <c r="L145" s="170">
        <f t="shared" si="10"/>
        <v>0</v>
      </c>
      <c r="P145" s="143">
        <f t="shared" si="11"/>
        <v>0</v>
      </c>
    </row>
    <row r="146" spans="1:16" ht="21" customHeight="1" x14ac:dyDescent="0.2">
      <c r="A146" s="93">
        <v>140</v>
      </c>
      <c r="B146" s="169"/>
      <c r="C146" s="172"/>
      <c r="D146" s="172"/>
      <c r="E146" s="172"/>
      <c r="F146" s="172"/>
      <c r="G146" s="173"/>
      <c r="H146" s="291" t="str">
        <f t="shared" si="8"/>
        <v/>
      </c>
      <c r="I146" s="292"/>
      <c r="J146" s="292"/>
      <c r="K146" s="163">
        <f t="shared" si="9"/>
        <v>0</v>
      </c>
      <c r="L146" s="170">
        <f t="shared" si="10"/>
        <v>0</v>
      </c>
      <c r="P146" s="143">
        <f t="shared" si="11"/>
        <v>0</v>
      </c>
    </row>
    <row r="147" spans="1:16" ht="21" customHeight="1" x14ac:dyDescent="0.2">
      <c r="A147" s="94">
        <v>141</v>
      </c>
      <c r="B147" s="169"/>
      <c r="C147" s="172"/>
      <c r="D147" s="172"/>
      <c r="E147" s="172"/>
      <c r="F147" s="172"/>
      <c r="G147" s="173"/>
      <c r="H147" s="291" t="str">
        <f t="shared" si="8"/>
        <v/>
      </c>
      <c r="I147" s="292"/>
      <c r="J147" s="292"/>
      <c r="K147" s="163">
        <f t="shared" si="9"/>
        <v>0</v>
      </c>
      <c r="L147" s="170">
        <f t="shared" si="10"/>
        <v>0</v>
      </c>
      <c r="P147" s="143">
        <f t="shared" si="11"/>
        <v>0</v>
      </c>
    </row>
    <row r="148" spans="1:16" ht="21" customHeight="1" x14ac:dyDescent="0.2">
      <c r="A148" s="93">
        <v>142</v>
      </c>
      <c r="B148" s="169"/>
      <c r="C148" s="172"/>
      <c r="D148" s="172"/>
      <c r="E148" s="172"/>
      <c r="F148" s="172"/>
      <c r="G148" s="173"/>
      <c r="H148" s="291" t="str">
        <f t="shared" si="8"/>
        <v/>
      </c>
      <c r="I148" s="292"/>
      <c r="J148" s="292"/>
      <c r="K148" s="163">
        <f t="shared" si="9"/>
        <v>0</v>
      </c>
      <c r="L148" s="170">
        <f t="shared" si="10"/>
        <v>0</v>
      </c>
      <c r="P148" s="143">
        <f t="shared" si="11"/>
        <v>0</v>
      </c>
    </row>
    <row r="149" spans="1:16" ht="21" customHeight="1" x14ac:dyDescent="0.2">
      <c r="A149" s="93">
        <v>143</v>
      </c>
      <c r="B149" s="169"/>
      <c r="C149" s="172"/>
      <c r="D149" s="172"/>
      <c r="E149" s="172"/>
      <c r="F149" s="172"/>
      <c r="G149" s="173"/>
      <c r="H149" s="291" t="str">
        <f t="shared" si="8"/>
        <v/>
      </c>
      <c r="I149" s="292"/>
      <c r="J149" s="292"/>
      <c r="K149" s="163">
        <f t="shared" si="9"/>
        <v>0</v>
      </c>
      <c r="L149" s="170">
        <f t="shared" si="10"/>
        <v>0</v>
      </c>
      <c r="P149" s="143">
        <f t="shared" si="11"/>
        <v>0</v>
      </c>
    </row>
    <row r="150" spans="1:16" ht="21" customHeight="1" x14ac:dyDescent="0.2">
      <c r="A150" s="93">
        <v>144</v>
      </c>
      <c r="B150" s="169"/>
      <c r="C150" s="172"/>
      <c r="D150" s="172"/>
      <c r="E150" s="172"/>
      <c r="F150" s="172"/>
      <c r="G150" s="173"/>
      <c r="H150" s="291" t="str">
        <f t="shared" si="8"/>
        <v/>
      </c>
      <c r="I150" s="292"/>
      <c r="J150" s="292"/>
      <c r="K150" s="163">
        <f t="shared" si="9"/>
        <v>0</v>
      </c>
      <c r="L150" s="170">
        <f t="shared" si="10"/>
        <v>0</v>
      </c>
      <c r="P150" s="143">
        <f t="shared" si="11"/>
        <v>0</v>
      </c>
    </row>
    <row r="151" spans="1:16" ht="21" customHeight="1" x14ac:dyDescent="0.2">
      <c r="A151" s="93">
        <v>145</v>
      </c>
      <c r="B151" s="169"/>
      <c r="C151" s="172"/>
      <c r="D151" s="172"/>
      <c r="E151" s="172"/>
      <c r="F151" s="172"/>
      <c r="G151" s="173"/>
      <c r="H151" s="291" t="str">
        <f t="shared" si="8"/>
        <v/>
      </c>
      <c r="I151" s="292"/>
      <c r="J151" s="292"/>
      <c r="K151" s="163">
        <f t="shared" si="9"/>
        <v>0</v>
      </c>
      <c r="L151" s="170">
        <f t="shared" si="10"/>
        <v>0</v>
      </c>
      <c r="P151" s="143">
        <f t="shared" si="11"/>
        <v>0</v>
      </c>
    </row>
    <row r="152" spans="1:16" ht="21" customHeight="1" x14ac:dyDescent="0.2">
      <c r="A152" s="93">
        <v>146</v>
      </c>
      <c r="B152" s="169"/>
      <c r="C152" s="172"/>
      <c r="D152" s="172"/>
      <c r="E152" s="172"/>
      <c r="F152" s="172"/>
      <c r="G152" s="173"/>
      <c r="H152" s="291" t="str">
        <f t="shared" si="8"/>
        <v/>
      </c>
      <c r="I152" s="292"/>
      <c r="J152" s="292"/>
      <c r="K152" s="163">
        <f t="shared" si="9"/>
        <v>0</v>
      </c>
      <c r="L152" s="170">
        <f t="shared" si="10"/>
        <v>0</v>
      </c>
      <c r="P152" s="143">
        <f t="shared" si="11"/>
        <v>0</v>
      </c>
    </row>
    <row r="153" spans="1:16" ht="21" customHeight="1" x14ac:dyDescent="0.2">
      <c r="A153" s="93">
        <v>147</v>
      </c>
      <c r="B153" s="169"/>
      <c r="C153" s="172"/>
      <c r="D153" s="172"/>
      <c r="E153" s="172"/>
      <c r="F153" s="172"/>
      <c r="G153" s="173"/>
      <c r="H153" s="291" t="str">
        <f t="shared" si="8"/>
        <v/>
      </c>
      <c r="I153" s="292"/>
      <c r="J153" s="292"/>
      <c r="K153" s="163">
        <f t="shared" si="9"/>
        <v>0</v>
      </c>
      <c r="L153" s="170">
        <f t="shared" si="10"/>
        <v>0</v>
      </c>
      <c r="P153" s="143">
        <f t="shared" si="11"/>
        <v>0</v>
      </c>
    </row>
    <row r="154" spans="1:16" ht="21" customHeight="1" x14ac:dyDescent="0.2">
      <c r="A154" s="93">
        <v>148</v>
      </c>
      <c r="B154" s="169"/>
      <c r="C154" s="172"/>
      <c r="D154" s="172"/>
      <c r="E154" s="172"/>
      <c r="F154" s="172"/>
      <c r="G154" s="173"/>
      <c r="H154" s="291" t="str">
        <f t="shared" si="8"/>
        <v/>
      </c>
      <c r="I154" s="292"/>
      <c r="J154" s="292"/>
      <c r="K154" s="163">
        <f t="shared" si="9"/>
        <v>0</v>
      </c>
      <c r="L154" s="170">
        <f t="shared" si="10"/>
        <v>0</v>
      </c>
      <c r="P154" s="143">
        <f t="shared" si="11"/>
        <v>0</v>
      </c>
    </row>
    <row r="155" spans="1:16" ht="21" customHeight="1" x14ac:dyDescent="0.2">
      <c r="A155" s="93">
        <v>149</v>
      </c>
      <c r="B155" s="169"/>
      <c r="C155" s="172"/>
      <c r="D155" s="172"/>
      <c r="E155" s="172"/>
      <c r="F155" s="172"/>
      <c r="G155" s="173"/>
      <c r="H155" s="291" t="str">
        <f t="shared" si="8"/>
        <v/>
      </c>
      <c r="I155" s="292"/>
      <c r="J155" s="292"/>
      <c r="K155" s="163">
        <f t="shared" si="9"/>
        <v>0</v>
      </c>
      <c r="L155" s="170">
        <f t="shared" si="10"/>
        <v>0</v>
      </c>
      <c r="P155" s="143">
        <f t="shared" si="11"/>
        <v>0</v>
      </c>
    </row>
    <row r="156" spans="1:16" ht="21" customHeight="1" x14ac:dyDescent="0.2">
      <c r="A156" s="93">
        <v>150</v>
      </c>
      <c r="B156" s="169"/>
      <c r="C156" s="172"/>
      <c r="D156" s="172"/>
      <c r="E156" s="172"/>
      <c r="F156" s="172"/>
      <c r="G156" s="173"/>
      <c r="H156" s="291" t="str">
        <f t="shared" si="8"/>
        <v/>
      </c>
      <c r="I156" s="292"/>
      <c r="J156" s="292"/>
      <c r="K156" s="163">
        <f t="shared" si="9"/>
        <v>0</v>
      </c>
      <c r="L156" s="170">
        <f t="shared" si="10"/>
        <v>0</v>
      </c>
      <c r="P156" s="143">
        <f t="shared" si="11"/>
        <v>0</v>
      </c>
    </row>
    <row r="157" spans="1:16" ht="21" customHeight="1" x14ac:dyDescent="0.2">
      <c r="A157" s="94">
        <v>151</v>
      </c>
      <c r="B157" s="169"/>
      <c r="C157" s="172"/>
      <c r="D157" s="172"/>
      <c r="E157" s="172"/>
      <c r="F157" s="172"/>
      <c r="G157" s="173"/>
      <c r="H157" s="291" t="str">
        <f t="shared" si="8"/>
        <v/>
      </c>
      <c r="I157" s="292"/>
      <c r="J157" s="292"/>
      <c r="K157" s="163">
        <f t="shared" si="9"/>
        <v>0</v>
      </c>
      <c r="L157" s="170">
        <f t="shared" si="10"/>
        <v>0</v>
      </c>
      <c r="P157" s="143">
        <f t="shared" si="11"/>
        <v>0</v>
      </c>
    </row>
    <row r="158" spans="1:16" ht="21" customHeight="1" x14ac:dyDescent="0.2">
      <c r="A158" s="93">
        <v>152</v>
      </c>
      <c r="B158" s="169"/>
      <c r="C158" s="172"/>
      <c r="D158" s="172"/>
      <c r="E158" s="172"/>
      <c r="F158" s="172"/>
      <c r="G158" s="173"/>
      <c r="H158" s="291" t="str">
        <f t="shared" si="8"/>
        <v/>
      </c>
      <c r="I158" s="292"/>
      <c r="J158" s="292"/>
      <c r="K158" s="163">
        <f t="shared" si="9"/>
        <v>0</v>
      </c>
      <c r="L158" s="170">
        <f t="shared" si="10"/>
        <v>0</v>
      </c>
      <c r="P158" s="143">
        <f t="shared" si="11"/>
        <v>0</v>
      </c>
    </row>
    <row r="159" spans="1:16" ht="21" customHeight="1" x14ac:dyDescent="0.2">
      <c r="A159" s="93">
        <v>153</v>
      </c>
      <c r="B159" s="169"/>
      <c r="C159" s="172"/>
      <c r="D159" s="172"/>
      <c r="E159" s="172"/>
      <c r="F159" s="172"/>
      <c r="G159" s="173"/>
      <c r="H159" s="291" t="str">
        <f t="shared" si="8"/>
        <v/>
      </c>
      <c r="I159" s="292"/>
      <c r="J159" s="292"/>
      <c r="K159" s="163">
        <f t="shared" si="9"/>
        <v>0</v>
      </c>
      <c r="L159" s="170">
        <f t="shared" si="10"/>
        <v>0</v>
      </c>
      <c r="P159" s="143">
        <f t="shared" si="11"/>
        <v>0</v>
      </c>
    </row>
    <row r="160" spans="1:16" ht="21" customHeight="1" x14ac:dyDescent="0.2">
      <c r="A160" s="93">
        <v>154</v>
      </c>
      <c r="B160" s="169"/>
      <c r="C160" s="172"/>
      <c r="D160" s="172"/>
      <c r="E160" s="172"/>
      <c r="F160" s="172"/>
      <c r="G160" s="173"/>
      <c r="H160" s="291" t="str">
        <f t="shared" si="8"/>
        <v/>
      </c>
      <c r="I160" s="292"/>
      <c r="J160" s="292"/>
      <c r="K160" s="163">
        <f t="shared" si="9"/>
        <v>0</v>
      </c>
      <c r="L160" s="170">
        <f t="shared" si="10"/>
        <v>0</v>
      </c>
      <c r="P160" s="143">
        <f t="shared" si="11"/>
        <v>0</v>
      </c>
    </row>
    <row r="161" spans="1:16" ht="21" customHeight="1" x14ac:dyDescent="0.2">
      <c r="A161" s="93">
        <v>155</v>
      </c>
      <c r="B161" s="169"/>
      <c r="C161" s="172"/>
      <c r="D161" s="172"/>
      <c r="E161" s="172"/>
      <c r="F161" s="172"/>
      <c r="G161" s="173"/>
      <c r="H161" s="291" t="str">
        <f t="shared" si="8"/>
        <v/>
      </c>
      <c r="I161" s="292"/>
      <c r="J161" s="292"/>
      <c r="K161" s="163">
        <f t="shared" si="9"/>
        <v>0</v>
      </c>
      <c r="L161" s="170">
        <f t="shared" si="10"/>
        <v>0</v>
      </c>
      <c r="P161" s="143">
        <f t="shared" si="11"/>
        <v>0</v>
      </c>
    </row>
    <row r="162" spans="1:16" ht="21" customHeight="1" x14ac:dyDescent="0.2">
      <c r="A162" s="93">
        <v>156</v>
      </c>
      <c r="B162" s="169"/>
      <c r="C162" s="172"/>
      <c r="D162" s="172"/>
      <c r="E162" s="172"/>
      <c r="F162" s="172"/>
      <c r="G162" s="173"/>
      <c r="H162" s="291" t="str">
        <f t="shared" si="8"/>
        <v/>
      </c>
      <c r="I162" s="292"/>
      <c r="J162" s="292"/>
      <c r="K162" s="163">
        <f t="shared" si="9"/>
        <v>0</v>
      </c>
      <c r="L162" s="170">
        <f t="shared" si="10"/>
        <v>0</v>
      </c>
      <c r="P162" s="143">
        <f t="shared" si="11"/>
        <v>0</v>
      </c>
    </row>
    <row r="163" spans="1:16" ht="21" customHeight="1" x14ac:dyDescent="0.2">
      <c r="A163" s="93">
        <v>157</v>
      </c>
      <c r="B163" s="169"/>
      <c r="C163" s="172"/>
      <c r="D163" s="172"/>
      <c r="E163" s="172"/>
      <c r="F163" s="172"/>
      <c r="G163" s="173"/>
      <c r="H163" s="291" t="str">
        <f t="shared" si="8"/>
        <v/>
      </c>
      <c r="I163" s="292"/>
      <c r="J163" s="292"/>
      <c r="K163" s="163">
        <f t="shared" si="9"/>
        <v>0</v>
      </c>
      <c r="L163" s="170">
        <f t="shared" si="10"/>
        <v>0</v>
      </c>
      <c r="P163" s="143">
        <f t="shared" si="11"/>
        <v>0</v>
      </c>
    </row>
    <row r="164" spans="1:16" ht="21" customHeight="1" x14ac:dyDescent="0.2">
      <c r="A164" s="93">
        <v>158</v>
      </c>
      <c r="B164" s="169"/>
      <c r="C164" s="172"/>
      <c r="D164" s="172"/>
      <c r="E164" s="172"/>
      <c r="F164" s="172"/>
      <c r="G164" s="173"/>
      <c r="H164" s="291" t="str">
        <f t="shared" si="8"/>
        <v/>
      </c>
      <c r="I164" s="292"/>
      <c r="J164" s="292"/>
      <c r="K164" s="163">
        <f t="shared" si="9"/>
        <v>0</v>
      </c>
      <c r="L164" s="170">
        <f t="shared" si="10"/>
        <v>0</v>
      </c>
      <c r="P164" s="143">
        <f t="shared" si="11"/>
        <v>0</v>
      </c>
    </row>
    <row r="165" spans="1:16" ht="21" customHeight="1" x14ac:dyDescent="0.2">
      <c r="A165" s="93">
        <v>159</v>
      </c>
      <c r="B165" s="169"/>
      <c r="C165" s="172"/>
      <c r="D165" s="172"/>
      <c r="E165" s="172"/>
      <c r="F165" s="172"/>
      <c r="G165" s="173"/>
      <c r="H165" s="291" t="str">
        <f t="shared" si="8"/>
        <v/>
      </c>
      <c r="I165" s="292"/>
      <c r="J165" s="292"/>
      <c r="K165" s="163">
        <f t="shared" si="9"/>
        <v>0</v>
      </c>
      <c r="L165" s="170">
        <f t="shared" si="10"/>
        <v>0</v>
      </c>
      <c r="P165" s="143">
        <f t="shared" si="11"/>
        <v>0</v>
      </c>
    </row>
    <row r="166" spans="1:16" ht="21" customHeight="1" x14ac:dyDescent="0.2">
      <c r="A166" s="93">
        <v>160</v>
      </c>
      <c r="B166" s="169"/>
      <c r="C166" s="172"/>
      <c r="D166" s="172"/>
      <c r="E166" s="172"/>
      <c r="F166" s="172"/>
      <c r="G166" s="173"/>
      <c r="H166" s="291" t="str">
        <f t="shared" si="8"/>
        <v/>
      </c>
      <c r="I166" s="292"/>
      <c r="J166" s="292"/>
      <c r="K166" s="163">
        <f t="shared" si="9"/>
        <v>0</v>
      </c>
      <c r="L166" s="170">
        <f t="shared" si="10"/>
        <v>0</v>
      </c>
      <c r="P166" s="143">
        <f t="shared" si="11"/>
        <v>0</v>
      </c>
    </row>
    <row r="167" spans="1:16" ht="21" customHeight="1" x14ac:dyDescent="0.2">
      <c r="A167" s="94">
        <v>161</v>
      </c>
      <c r="B167" s="169"/>
      <c r="C167" s="172"/>
      <c r="D167" s="172"/>
      <c r="E167" s="172"/>
      <c r="F167" s="172"/>
      <c r="G167" s="173"/>
      <c r="H167" s="291" t="str">
        <f t="shared" si="8"/>
        <v/>
      </c>
      <c r="I167" s="292"/>
      <c r="J167" s="292"/>
      <c r="K167" s="163">
        <f t="shared" si="9"/>
        <v>0</v>
      </c>
      <c r="L167" s="170">
        <f t="shared" si="10"/>
        <v>0</v>
      </c>
      <c r="P167" s="143">
        <f t="shared" si="11"/>
        <v>0</v>
      </c>
    </row>
    <row r="168" spans="1:16" ht="21" customHeight="1" x14ac:dyDescent="0.2">
      <c r="A168" s="93">
        <v>162</v>
      </c>
      <c r="B168" s="169"/>
      <c r="C168" s="172"/>
      <c r="D168" s="172"/>
      <c r="E168" s="172"/>
      <c r="F168" s="172"/>
      <c r="G168" s="173"/>
      <c r="H168" s="291" t="str">
        <f t="shared" si="8"/>
        <v/>
      </c>
      <c r="I168" s="292"/>
      <c r="J168" s="292"/>
      <c r="K168" s="163">
        <f t="shared" si="9"/>
        <v>0</v>
      </c>
      <c r="L168" s="170">
        <f t="shared" si="10"/>
        <v>0</v>
      </c>
      <c r="P168" s="143">
        <f t="shared" si="11"/>
        <v>0</v>
      </c>
    </row>
    <row r="169" spans="1:16" ht="21" customHeight="1" x14ac:dyDescent="0.2">
      <c r="A169" s="93">
        <v>163</v>
      </c>
      <c r="B169" s="169"/>
      <c r="C169" s="172"/>
      <c r="D169" s="172"/>
      <c r="E169" s="172"/>
      <c r="F169" s="172"/>
      <c r="G169" s="173"/>
      <c r="H169" s="291" t="str">
        <f t="shared" si="8"/>
        <v/>
      </c>
      <c r="I169" s="292"/>
      <c r="J169" s="292"/>
      <c r="K169" s="163">
        <f t="shared" si="9"/>
        <v>0</v>
      </c>
      <c r="L169" s="170">
        <f t="shared" si="10"/>
        <v>0</v>
      </c>
      <c r="P169" s="143">
        <f t="shared" si="11"/>
        <v>0</v>
      </c>
    </row>
    <row r="170" spans="1:16" ht="21" customHeight="1" x14ac:dyDescent="0.2">
      <c r="A170" s="93">
        <v>164</v>
      </c>
      <c r="B170" s="169"/>
      <c r="C170" s="172"/>
      <c r="D170" s="172"/>
      <c r="E170" s="172"/>
      <c r="F170" s="172"/>
      <c r="G170" s="173"/>
      <c r="H170" s="291" t="str">
        <f t="shared" si="8"/>
        <v/>
      </c>
      <c r="I170" s="292"/>
      <c r="J170" s="292"/>
      <c r="K170" s="163">
        <f t="shared" si="9"/>
        <v>0</v>
      </c>
      <c r="L170" s="170">
        <f t="shared" si="10"/>
        <v>0</v>
      </c>
      <c r="P170" s="143">
        <f t="shared" si="11"/>
        <v>0</v>
      </c>
    </row>
    <row r="171" spans="1:16" ht="21" customHeight="1" x14ac:dyDescent="0.2">
      <c r="A171" s="93">
        <v>165</v>
      </c>
      <c r="B171" s="169"/>
      <c r="C171" s="172"/>
      <c r="D171" s="172"/>
      <c r="E171" s="172"/>
      <c r="F171" s="172"/>
      <c r="G171" s="173"/>
      <c r="H171" s="291" t="str">
        <f t="shared" si="8"/>
        <v/>
      </c>
      <c r="I171" s="292"/>
      <c r="J171" s="292"/>
      <c r="K171" s="163">
        <f t="shared" si="9"/>
        <v>0</v>
      </c>
      <c r="L171" s="170">
        <f t="shared" si="10"/>
        <v>0</v>
      </c>
      <c r="P171" s="143">
        <f t="shared" si="11"/>
        <v>0</v>
      </c>
    </row>
    <row r="172" spans="1:16" ht="21" customHeight="1" x14ac:dyDescent="0.2">
      <c r="A172" s="93">
        <v>166</v>
      </c>
      <c r="B172" s="169"/>
      <c r="C172" s="172"/>
      <c r="D172" s="172"/>
      <c r="E172" s="172"/>
      <c r="F172" s="172"/>
      <c r="G172" s="173"/>
      <c r="H172" s="291" t="str">
        <f t="shared" si="8"/>
        <v/>
      </c>
      <c r="I172" s="292"/>
      <c r="J172" s="292"/>
      <c r="K172" s="163">
        <f t="shared" si="9"/>
        <v>0</v>
      </c>
      <c r="L172" s="170">
        <f t="shared" si="10"/>
        <v>0</v>
      </c>
      <c r="P172" s="143">
        <f t="shared" si="11"/>
        <v>0</v>
      </c>
    </row>
    <row r="173" spans="1:16" ht="21" customHeight="1" x14ac:dyDescent="0.2">
      <c r="A173" s="93">
        <v>167</v>
      </c>
      <c r="B173" s="169"/>
      <c r="C173" s="172"/>
      <c r="D173" s="172"/>
      <c r="E173" s="172"/>
      <c r="F173" s="172"/>
      <c r="G173" s="173"/>
      <c r="H173" s="291" t="str">
        <f t="shared" si="8"/>
        <v/>
      </c>
      <c r="I173" s="292"/>
      <c r="J173" s="292"/>
      <c r="K173" s="163">
        <f t="shared" si="9"/>
        <v>0</v>
      </c>
      <c r="L173" s="170">
        <f t="shared" si="10"/>
        <v>0</v>
      </c>
      <c r="P173" s="143">
        <f t="shared" si="11"/>
        <v>0</v>
      </c>
    </row>
    <row r="174" spans="1:16" ht="21" customHeight="1" x14ac:dyDescent="0.2">
      <c r="A174" s="93">
        <v>168</v>
      </c>
      <c r="B174" s="169"/>
      <c r="C174" s="172"/>
      <c r="D174" s="172"/>
      <c r="E174" s="172"/>
      <c r="F174" s="172"/>
      <c r="G174" s="173"/>
      <c r="H174" s="291" t="str">
        <f t="shared" si="8"/>
        <v/>
      </c>
      <c r="I174" s="292"/>
      <c r="J174" s="292"/>
      <c r="K174" s="163">
        <f t="shared" si="9"/>
        <v>0</v>
      </c>
      <c r="L174" s="170">
        <f t="shared" si="10"/>
        <v>0</v>
      </c>
      <c r="P174" s="143">
        <f t="shared" si="11"/>
        <v>0</v>
      </c>
    </row>
    <row r="175" spans="1:16" ht="21" customHeight="1" x14ac:dyDescent="0.2">
      <c r="A175" s="93">
        <v>169</v>
      </c>
      <c r="B175" s="169"/>
      <c r="C175" s="172"/>
      <c r="D175" s="172"/>
      <c r="E175" s="172"/>
      <c r="F175" s="172"/>
      <c r="G175" s="173"/>
      <c r="H175" s="291" t="str">
        <f t="shared" si="8"/>
        <v/>
      </c>
      <c r="I175" s="292"/>
      <c r="J175" s="292"/>
      <c r="K175" s="163">
        <f t="shared" si="9"/>
        <v>0</v>
      </c>
      <c r="L175" s="170">
        <f t="shared" si="10"/>
        <v>0</v>
      </c>
      <c r="P175" s="143">
        <f t="shared" si="11"/>
        <v>0</v>
      </c>
    </row>
    <row r="176" spans="1:16" ht="21" customHeight="1" x14ac:dyDescent="0.2">
      <c r="A176" s="93">
        <v>170</v>
      </c>
      <c r="B176" s="169"/>
      <c r="C176" s="172"/>
      <c r="D176" s="172"/>
      <c r="E176" s="172"/>
      <c r="F176" s="172"/>
      <c r="G176" s="173"/>
      <c r="H176" s="291" t="str">
        <f t="shared" si="8"/>
        <v/>
      </c>
      <c r="I176" s="292"/>
      <c r="J176" s="292"/>
      <c r="K176" s="163">
        <f t="shared" si="9"/>
        <v>0</v>
      </c>
      <c r="L176" s="170">
        <f t="shared" si="10"/>
        <v>0</v>
      </c>
      <c r="P176" s="143">
        <f t="shared" si="11"/>
        <v>0</v>
      </c>
    </row>
    <row r="177" spans="1:16" ht="21" customHeight="1" x14ac:dyDescent="0.2">
      <c r="A177" s="94">
        <v>171</v>
      </c>
      <c r="B177" s="169"/>
      <c r="C177" s="172"/>
      <c r="D177" s="172"/>
      <c r="E177" s="172"/>
      <c r="F177" s="172"/>
      <c r="G177" s="173"/>
      <c r="H177" s="291" t="str">
        <f t="shared" si="8"/>
        <v/>
      </c>
      <c r="I177" s="292"/>
      <c r="J177" s="292"/>
      <c r="K177" s="163">
        <f t="shared" si="9"/>
        <v>0</v>
      </c>
      <c r="L177" s="170">
        <f t="shared" si="10"/>
        <v>0</v>
      </c>
      <c r="P177" s="143">
        <f t="shared" si="11"/>
        <v>0</v>
      </c>
    </row>
    <row r="178" spans="1:16" ht="21" customHeight="1" x14ac:dyDescent="0.2">
      <c r="A178" s="93">
        <v>172</v>
      </c>
      <c r="B178" s="169"/>
      <c r="C178" s="172"/>
      <c r="D178" s="172"/>
      <c r="E178" s="172"/>
      <c r="F178" s="172"/>
      <c r="G178" s="173"/>
      <c r="H178" s="291" t="str">
        <f t="shared" si="8"/>
        <v/>
      </c>
      <c r="I178" s="292"/>
      <c r="J178" s="292"/>
      <c r="K178" s="163">
        <f t="shared" si="9"/>
        <v>0</v>
      </c>
      <c r="L178" s="170">
        <f t="shared" si="10"/>
        <v>0</v>
      </c>
      <c r="P178" s="143">
        <f t="shared" si="11"/>
        <v>0</v>
      </c>
    </row>
    <row r="179" spans="1:16" ht="21" customHeight="1" x14ac:dyDescent="0.2">
      <c r="A179" s="93">
        <v>173</v>
      </c>
      <c r="B179" s="169"/>
      <c r="C179" s="172"/>
      <c r="D179" s="172"/>
      <c r="E179" s="172"/>
      <c r="F179" s="172"/>
      <c r="G179" s="173"/>
      <c r="H179" s="291" t="str">
        <f t="shared" si="8"/>
        <v/>
      </c>
      <c r="I179" s="292"/>
      <c r="J179" s="292"/>
      <c r="K179" s="163">
        <f t="shared" si="9"/>
        <v>0</v>
      </c>
      <c r="L179" s="170">
        <f t="shared" si="10"/>
        <v>0</v>
      </c>
      <c r="P179" s="143">
        <f t="shared" si="11"/>
        <v>0</v>
      </c>
    </row>
    <row r="180" spans="1:16" ht="21" customHeight="1" x14ac:dyDescent="0.2">
      <c r="A180" s="93">
        <v>174</v>
      </c>
      <c r="B180" s="169"/>
      <c r="C180" s="172"/>
      <c r="D180" s="172"/>
      <c r="E180" s="172"/>
      <c r="F180" s="172"/>
      <c r="G180" s="173"/>
      <c r="H180" s="291" t="str">
        <f t="shared" si="8"/>
        <v/>
      </c>
      <c r="I180" s="292"/>
      <c r="J180" s="292"/>
      <c r="K180" s="163">
        <f t="shared" si="9"/>
        <v>0</v>
      </c>
      <c r="L180" s="170">
        <f t="shared" si="10"/>
        <v>0</v>
      </c>
      <c r="P180" s="143">
        <f t="shared" si="11"/>
        <v>0</v>
      </c>
    </row>
    <row r="181" spans="1:16" ht="21" customHeight="1" x14ac:dyDescent="0.2">
      <c r="A181" s="93">
        <v>175</v>
      </c>
      <c r="B181" s="169"/>
      <c r="C181" s="172"/>
      <c r="D181" s="172"/>
      <c r="E181" s="172"/>
      <c r="F181" s="172"/>
      <c r="G181" s="173"/>
      <c r="H181" s="291" t="str">
        <f t="shared" si="8"/>
        <v/>
      </c>
      <c r="I181" s="292"/>
      <c r="J181" s="292"/>
      <c r="K181" s="163">
        <f t="shared" si="9"/>
        <v>0</v>
      </c>
      <c r="L181" s="170">
        <f t="shared" si="10"/>
        <v>0</v>
      </c>
      <c r="P181" s="143">
        <f t="shared" si="11"/>
        <v>0</v>
      </c>
    </row>
    <row r="182" spans="1:16" ht="21" customHeight="1" x14ac:dyDescent="0.2">
      <c r="A182" s="93">
        <v>176</v>
      </c>
      <c r="B182" s="169"/>
      <c r="C182" s="172"/>
      <c r="D182" s="172"/>
      <c r="E182" s="172"/>
      <c r="F182" s="172"/>
      <c r="G182" s="173"/>
      <c r="H182" s="291" t="str">
        <f t="shared" si="8"/>
        <v/>
      </c>
      <c r="I182" s="292"/>
      <c r="J182" s="292"/>
      <c r="K182" s="163">
        <f t="shared" si="9"/>
        <v>0</v>
      </c>
      <c r="L182" s="170">
        <f t="shared" si="10"/>
        <v>0</v>
      </c>
      <c r="P182" s="143">
        <f t="shared" si="11"/>
        <v>0</v>
      </c>
    </row>
    <row r="183" spans="1:16" ht="21" customHeight="1" x14ac:dyDescent="0.2">
      <c r="A183" s="93">
        <v>177</v>
      </c>
      <c r="B183" s="169"/>
      <c r="C183" s="172"/>
      <c r="D183" s="172"/>
      <c r="E183" s="172"/>
      <c r="F183" s="172"/>
      <c r="G183" s="173"/>
      <c r="H183" s="291" t="str">
        <f t="shared" si="8"/>
        <v/>
      </c>
      <c r="I183" s="292"/>
      <c r="J183" s="292"/>
      <c r="K183" s="163">
        <f t="shared" si="9"/>
        <v>0</v>
      </c>
      <c r="L183" s="170">
        <f t="shared" si="10"/>
        <v>0</v>
      </c>
      <c r="P183" s="143">
        <f t="shared" si="11"/>
        <v>0</v>
      </c>
    </row>
    <row r="184" spans="1:16" ht="21" customHeight="1" x14ac:dyDescent="0.2">
      <c r="A184" s="93">
        <v>178</v>
      </c>
      <c r="B184" s="169"/>
      <c r="C184" s="172"/>
      <c r="D184" s="172"/>
      <c r="E184" s="172"/>
      <c r="F184" s="172"/>
      <c r="G184" s="173"/>
      <c r="H184" s="291" t="str">
        <f t="shared" si="8"/>
        <v/>
      </c>
      <c r="I184" s="292"/>
      <c r="J184" s="292"/>
      <c r="K184" s="163">
        <f t="shared" si="9"/>
        <v>0</v>
      </c>
      <c r="L184" s="170">
        <f t="shared" si="10"/>
        <v>0</v>
      </c>
      <c r="P184" s="143">
        <f t="shared" si="11"/>
        <v>0</v>
      </c>
    </row>
    <row r="185" spans="1:16" ht="21" customHeight="1" x14ac:dyDescent="0.2">
      <c r="A185" s="93">
        <v>179</v>
      </c>
      <c r="B185" s="169"/>
      <c r="C185" s="172"/>
      <c r="D185" s="172"/>
      <c r="E185" s="172"/>
      <c r="F185" s="172"/>
      <c r="G185" s="173"/>
      <c r="H185" s="291" t="str">
        <f t="shared" si="8"/>
        <v/>
      </c>
      <c r="I185" s="292"/>
      <c r="J185" s="292"/>
      <c r="K185" s="163">
        <f t="shared" si="9"/>
        <v>0</v>
      </c>
      <c r="L185" s="170">
        <f t="shared" si="10"/>
        <v>0</v>
      </c>
      <c r="P185" s="143">
        <f t="shared" si="11"/>
        <v>0</v>
      </c>
    </row>
    <row r="186" spans="1:16" ht="21" customHeight="1" x14ac:dyDescent="0.2">
      <c r="A186" s="93">
        <v>180</v>
      </c>
      <c r="B186" s="169"/>
      <c r="C186" s="172"/>
      <c r="D186" s="172"/>
      <c r="E186" s="172"/>
      <c r="F186" s="172"/>
      <c r="G186" s="173"/>
      <c r="H186" s="291" t="str">
        <f t="shared" si="8"/>
        <v/>
      </c>
      <c r="I186" s="292"/>
      <c r="J186" s="292"/>
      <c r="K186" s="163">
        <f t="shared" si="9"/>
        <v>0</v>
      </c>
      <c r="L186" s="170">
        <f t="shared" si="10"/>
        <v>0</v>
      </c>
      <c r="P186" s="143">
        <f t="shared" si="11"/>
        <v>0</v>
      </c>
    </row>
    <row r="187" spans="1:16" ht="21" customHeight="1" x14ac:dyDescent="0.2">
      <c r="A187" s="94">
        <v>181</v>
      </c>
      <c r="B187" s="169"/>
      <c r="C187" s="172"/>
      <c r="D187" s="172"/>
      <c r="E187" s="172"/>
      <c r="F187" s="172"/>
      <c r="G187" s="173"/>
      <c r="H187" s="291" t="str">
        <f t="shared" si="8"/>
        <v/>
      </c>
      <c r="I187" s="292"/>
      <c r="J187" s="292"/>
      <c r="K187" s="163">
        <f t="shared" si="9"/>
        <v>0</v>
      </c>
      <c r="L187" s="170">
        <f t="shared" si="10"/>
        <v>0</v>
      </c>
      <c r="P187" s="143">
        <f t="shared" si="11"/>
        <v>0</v>
      </c>
    </row>
    <row r="188" spans="1:16" ht="21" customHeight="1" x14ac:dyDescent="0.2">
      <c r="A188" s="93">
        <v>182</v>
      </c>
      <c r="B188" s="169"/>
      <c r="C188" s="172"/>
      <c r="D188" s="172"/>
      <c r="E188" s="172"/>
      <c r="F188" s="172"/>
      <c r="G188" s="173"/>
      <c r="H188" s="291" t="str">
        <f t="shared" si="8"/>
        <v/>
      </c>
      <c r="I188" s="292"/>
      <c r="J188" s="292"/>
      <c r="K188" s="163">
        <f t="shared" si="9"/>
        <v>0</v>
      </c>
      <c r="L188" s="170">
        <f t="shared" si="10"/>
        <v>0</v>
      </c>
      <c r="P188" s="143">
        <f t="shared" si="11"/>
        <v>0</v>
      </c>
    </row>
    <row r="189" spans="1:16" ht="21" customHeight="1" x14ac:dyDescent="0.2">
      <c r="A189" s="93">
        <v>183</v>
      </c>
      <c r="B189" s="169"/>
      <c r="C189" s="172"/>
      <c r="D189" s="172"/>
      <c r="E189" s="172"/>
      <c r="F189" s="172"/>
      <c r="G189" s="173"/>
      <c r="H189" s="291" t="str">
        <f t="shared" si="8"/>
        <v/>
      </c>
      <c r="I189" s="292"/>
      <c r="J189" s="292"/>
      <c r="K189" s="163">
        <f t="shared" si="9"/>
        <v>0</v>
      </c>
      <c r="L189" s="170">
        <f t="shared" si="10"/>
        <v>0</v>
      </c>
      <c r="P189" s="143">
        <f t="shared" si="11"/>
        <v>0</v>
      </c>
    </row>
    <row r="190" spans="1:16" ht="21" customHeight="1" x14ac:dyDescent="0.2">
      <c r="A190" s="93">
        <v>184</v>
      </c>
      <c r="B190" s="169"/>
      <c r="C190" s="172"/>
      <c r="D190" s="172"/>
      <c r="E190" s="172"/>
      <c r="F190" s="172"/>
      <c r="G190" s="173"/>
      <c r="H190" s="291" t="str">
        <f t="shared" si="8"/>
        <v/>
      </c>
      <c r="I190" s="292"/>
      <c r="J190" s="292"/>
      <c r="K190" s="163">
        <f t="shared" si="9"/>
        <v>0</v>
      </c>
      <c r="L190" s="170">
        <f t="shared" si="10"/>
        <v>0</v>
      </c>
      <c r="P190" s="143">
        <f t="shared" si="11"/>
        <v>0</v>
      </c>
    </row>
    <row r="191" spans="1:16" ht="21" customHeight="1" x14ac:dyDescent="0.2">
      <c r="A191" s="93">
        <v>185</v>
      </c>
      <c r="B191" s="169"/>
      <c r="C191" s="172"/>
      <c r="D191" s="172"/>
      <c r="E191" s="172"/>
      <c r="F191" s="172"/>
      <c r="G191" s="173"/>
      <c r="H191" s="291" t="str">
        <f t="shared" si="8"/>
        <v/>
      </c>
      <c r="I191" s="292"/>
      <c r="J191" s="292"/>
      <c r="K191" s="163">
        <f t="shared" si="9"/>
        <v>0</v>
      </c>
      <c r="L191" s="170">
        <f t="shared" si="10"/>
        <v>0</v>
      </c>
      <c r="P191" s="143">
        <f t="shared" si="11"/>
        <v>0</v>
      </c>
    </row>
    <row r="192" spans="1:16" ht="21" customHeight="1" x14ac:dyDescent="0.2">
      <c r="A192" s="93">
        <v>186</v>
      </c>
      <c r="B192" s="169"/>
      <c r="C192" s="172"/>
      <c r="D192" s="172"/>
      <c r="E192" s="172"/>
      <c r="F192" s="172"/>
      <c r="G192" s="173"/>
      <c r="H192" s="291" t="str">
        <f t="shared" si="8"/>
        <v/>
      </c>
      <c r="I192" s="292"/>
      <c r="J192" s="292"/>
      <c r="K192" s="163">
        <f t="shared" si="9"/>
        <v>0</v>
      </c>
      <c r="L192" s="170">
        <f t="shared" si="10"/>
        <v>0</v>
      </c>
      <c r="P192" s="143">
        <f t="shared" si="11"/>
        <v>0</v>
      </c>
    </row>
    <row r="193" spans="1:16" ht="21" customHeight="1" x14ac:dyDescent="0.2">
      <c r="A193" s="93">
        <v>187</v>
      </c>
      <c r="B193" s="169"/>
      <c r="C193" s="172"/>
      <c r="D193" s="172"/>
      <c r="E193" s="172"/>
      <c r="F193" s="172"/>
      <c r="G193" s="173"/>
      <c r="H193" s="291" t="str">
        <f t="shared" si="8"/>
        <v/>
      </c>
      <c r="I193" s="292"/>
      <c r="J193" s="292"/>
      <c r="K193" s="163">
        <f t="shared" si="9"/>
        <v>0</v>
      </c>
      <c r="L193" s="170">
        <f t="shared" si="10"/>
        <v>0</v>
      </c>
      <c r="P193" s="143">
        <f t="shared" si="11"/>
        <v>0</v>
      </c>
    </row>
    <row r="194" spans="1:16" ht="21" customHeight="1" x14ac:dyDescent="0.2">
      <c r="A194" s="93">
        <v>188</v>
      </c>
      <c r="B194" s="169"/>
      <c r="C194" s="172"/>
      <c r="D194" s="172"/>
      <c r="E194" s="172"/>
      <c r="F194" s="172"/>
      <c r="G194" s="173"/>
      <c r="H194" s="291" t="str">
        <f t="shared" si="8"/>
        <v/>
      </c>
      <c r="I194" s="292"/>
      <c r="J194" s="292"/>
      <c r="K194" s="163">
        <f t="shared" si="9"/>
        <v>0</v>
      </c>
      <c r="L194" s="170">
        <f t="shared" si="10"/>
        <v>0</v>
      </c>
      <c r="P194" s="143">
        <f t="shared" si="11"/>
        <v>0</v>
      </c>
    </row>
    <row r="195" spans="1:16" ht="21" customHeight="1" x14ac:dyDescent="0.2">
      <c r="A195" s="93">
        <v>189</v>
      </c>
      <c r="B195" s="169"/>
      <c r="C195" s="172"/>
      <c r="D195" s="172"/>
      <c r="E195" s="172"/>
      <c r="F195" s="172"/>
      <c r="G195" s="173"/>
      <c r="H195" s="291" t="str">
        <f t="shared" si="8"/>
        <v/>
      </c>
      <c r="I195" s="292"/>
      <c r="J195" s="292"/>
      <c r="K195" s="163">
        <f t="shared" si="9"/>
        <v>0</v>
      </c>
      <c r="L195" s="170">
        <f t="shared" si="10"/>
        <v>0</v>
      </c>
      <c r="P195" s="143">
        <f t="shared" si="11"/>
        <v>0</v>
      </c>
    </row>
    <row r="196" spans="1:16" ht="21" customHeight="1" x14ac:dyDescent="0.2">
      <c r="A196" s="93">
        <v>190</v>
      </c>
      <c r="B196" s="169"/>
      <c r="C196" s="172"/>
      <c r="D196" s="172"/>
      <c r="E196" s="172"/>
      <c r="F196" s="172"/>
      <c r="G196" s="173"/>
      <c r="H196" s="291" t="str">
        <f t="shared" si="8"/>
        <v/>
      </c>
      <c r="I196" s="292"/>
      <c r="J196" s="292"/>
      <c r="K196" s="163">
        <f t="shared" si="9"/>
        <v>0</v>
      </c>
      <c r="L196" s="170">
        <f t="shared" si="10"/>
        <v>0</v>
      </c>
      <c r="P196" s="143">
        <f t="shared" si="11"/>
        <v>0</v>
      </c>
    </row>
    <row r="197" spans="1:16" ht="21" customHeight="1" x14ac:dyDescent="0.2">
      <c r="A197" s="94">
        <v>191</v>
      </c>
      <c r="B197" s="169"/>
      <c r="C197" s="172"/>
      <c r="D197" s="172"/>
      <c r="E197" s="172"/>
      <c r="F197" s="172"/>
      <c r="G197" s="173"/>
      <c r="H197" s="291" t="str">
        <f t="shared" si="8"/>
        <v/>
      </c>
      <c r="I197" s="292"/>
      <c r="J197" s="292"/>
      <c r="K197" s="163">
        <f t="shared" si="9"/>
        <v>0</v>
      </c>
      <c r="L197" s="170">
        <f t="shared" si="10"/>
        <v>0</v>
      </c>
      <c r="P197" s="143">
        <f t="shared" si="11"/>
        <v>0</v>
      </c>
    </row>
    <row r="198" spans="1:16" ht="21" customHeight="1" x14ac:dyDescent="0.2">
      <c r="A198" s="93">
        <v>192</v>
      </c>
      <c r="B198" s="169"/>
      <c r="C198" s="172"/>
      <c r="D198" s="172"/>
      <c r="E198" s="172"/>
      <c r="F198" s="172"/>
      <c r="G198" s="173"/>
      <c r="H198" s="291" t="str">
        <f t="shared" si="8"/>
        <v/>
      </c>
      <c r="I198" s="292"/>
      <c r="J198" s="292"/>
      <c r="K198" s="163">
        <f t="shared" si="9"/>
        <v>0</v>
      </c>
      <c r="L198" s="170">
        <f t="shared" si="10"/>
        <v>0</v>
      </c>
      <c r="P198" s="143">
        <f t="shared" si="11"/>
        <v>0</v>
      </c>
    </row>
    <row r="199" spans="1:16" ht="21" customHeight="1" x14ac:dyDescent="0.2">
      <c r="A199" s="93">
        <v>193</v>
      </c>
      <c r="B199" s="169"/>
      <c r="C199" s="172"/>
      <c r="D199" s="172"/>
      <c r="E199" s="172"/>
      <c r="F199" s="172"/>
      <c r="G199" s="173"/>
      <c r="H199" s="291" t="str">
        <f t="shared" si="8"/>
        <v/>
      </c>
      <c r="I199" s="292"/>
      <c r="J199" s="292"/>
      <c r="K199" s="163">
        <f t="shared" si="9"/>
        <v>0</v>
      </c>
      <c r="L199" s="170">
        <f t="shared" si="10"/>
        <v>0</v>
      </c>
      <c r="P199" s="143">
        <f t="shared" si="11"/>
        <v>0</v>
      </c>
    </row>
    <row r="200" spans="1:16" ht="21" customHeight="1" x14ac:dyDescent="0.2">
      <c r="A200" s="93">
        <v>194</v>
      </c>
      <c r="B200" s="169"/>
      <c r="C200" s="172"/>
      <c r="D200" s="172"/>
      <c r="E200" s="172"/>
      <c r="F200" s="172"/>
      <c r="G200" s="173"/>
      <c r="H200" s="291" t="str">
        <f t="shared" ref="H200:H206" si="12">F200&amp;G200</f>
        <v/>
      </c>
      <c r="I200" s="292"/>
      <c r="J200" s="292"/>
      <c r="K200" s="163">
        <f t="shared" ref="K200:K206" si="13">I200+J200</f>
        <v>0</v>
      </c>
      <c r="L200" s="170">
        <f t="shared" ref="L200:L206" si="14">ROUNDDOWN(P200,0)</f>
        <v>0</v>
      </c>
      <c r="P200" s="143">
        <f t="shared" ref="P200:P206" si="15">K200/1000</f>
        <v>0</v>
      </c>
    </row>
    <row r="201" spans="1:16" ht="21" customHeight="1" x14ac:dyDescent="0.2">
      <c r="A201" s="93">
        <v>195</v>
      </c>
      <c r="B201" s="169"/>
      <c r="C201" s="172"/>
      <c r="D201" s="172"/>
      <c r="E201" s="172"/>
      <c r="F201" s="172"/>
      <c r="G201" s="173"/>
      <c r="H201" s="291" t="str">
        <f t="shared" si="12"/>
        <v/>
      </c>
      <c r="I201" s="292"/>
      <c r="J201" s="292"/>
      <c r="K201" s="163">
        <f t="shared" si="13"/>
        <v>0</v>
      </c>
      <c r="L201" s="170">
        <f t="shared" si="14"/>
        <v>0</v>
      </c>
      <c r="P201" s="143">
        <f t="shared" si="15"/>
        <v>0</v>
      </c>
    </row>
    <row r="202" spans="1:16" ht="21" customHeight="1" x14ac:dyDescent="0.2">
      <c r="A202" s="93">
        <v>196</v>
      </c>
      <c r="B202" s="169"/>
      <c r="C202" s="172"/>
      <c r="D202" s="172"/>
      <c r="E202" s="172"/>
      <c r="F202" s="172"/>
      <c r="G202" s="173"/>
      <c r="H202" s="291" t="str">
        <f t="shared" si="12"/>
        <v/>
      </c>
      <c r="I202" s="292"/>
      <c r="J202" s="292"/>
      <c r="K202" s="163">
        <f t="shared" si="13"/>
        <v>0</v>
      </c>
      <c r="L202" s="170">
        <f t="shared" si="14"/>
        <v>0</v>
      </c>
      <c r="P202" s="143">
        <f t="shared" si="15"/>
        <v>0</v>
      </c>
    </row>
    <row r="203" spans="1:16" ht="21" customHeight="1" x14ac:dyDescent="0.2">
      <c r="A203" s="93">
        <v>197</v>
      </c>
      <c r="B203" s="169"/>
      <c r="C203" s="172"/>
      <c r="D203" s="172"/>
      <c r="E203" s="172"/>
      <c r="F203" s="172"/>
      <c r="G203" s="173"/>
      <c r="H203" s="291" t="str">
        <f t="shared" si="12"/>
        <v/>
      </c>
      <c r="I203" s="292"/>
      <c r="J203" s="292"/>
      <c r="K203" s="163">
        <f t="shared" si="13"/>
        <v>0</v>
      </c>
      <c r="L203" s="170">
        <f t="shared" si="14"/>
        <v>0</v>
      </c>
      <c r="P203" s="143">
        <f t="shared" si="15"/>
        <v>0</v>
      </c>
    </row>
    <row r="204" spans="1:16" ht="21" customHeight="1" x14ac:dyDescent="0.2">
      <c r="A204" s="93">
        <v>198</v>
      </c>
      <c r="B204" s="169"/>
      <c r="C204" s="172"/>
      <c r="D204" s="172"/>
      <c r="E204" s="172"/>
      <c r="F204" s="172"/>
      <c r="G204" s="173"/>
      <c r="H204" s="291" t="str">
        <f t="shared" si="12"/>
        <v/>
      </c>
      <c r="I204" s="292"/>
      <c r="J204" s="292"/>
      <c r="K204" s="163">
        <f t="shared" si="13"/>
        <v>0</v>
      </c>
      <c r="L204" s="170">
        <f t="shared" si="14"/>
        <v>0</v>
      </c>
      <c r="P204" s="143">
        <f t="shared" si="15"/>
        <v>0</v>
      </c>
    </row>
    <row r="205" spans="1:16" ht="21" customHeight="1" x14ac:dyDescent="0.2">
      <c r="A205" s="93">
        <v>199</v>
      </c>
      <c r="B205" s="169"/>
      <c r="C205" s="172"/>
      <c r="D205" s="172"/>
      <c r="E205" s="172"/>
      <c r="F205" s="172"/>
      <c r="G205" s="173"/>
      <c r="H205" s="291" t="str">
        <f t="shared" si="12"/>
        <v/>
      </c>
      <c r="I205" s="292"/>
      <c r="J205" s="292"/>
      <c r="K205" s="163">
        <f t="shared" si="13"/>
        <v>0</v>
      </c>
      <c r="L205" s="170">
        <f t="shared" si="14"/>
        <v>0</v>
      </c>
      <c r="P205" s="143">
        <f t="shared" si="15"/>
        <v>0</v>
      </c>
    </row>
    <row r="206" spans="1:16" ht="21" customHeight="1" x14ac:dyDescent="0.2">
      <c r="A206" s="93">
        <v>200</v>
      </c>
      <c r="B206" s="169"/>
      <c r="C206" s="172"/>
      <c r="D206" s="172"/>
      <c r="E206" s="172"/>
      <c r="F206" s="172"/>
      <c r="G206" s="173"/>
      <c r="H206" s="291" t="str">
        <f t="shared" si="12"/>
        <v/>
      </c>
      <c r="I206" s="292"/>
      <c r="J206" s="292"/>
      <c r="K206" s="163">
        <f t="shared" si="13"/>
        <v>0</v>
      </c>
      <c r="L206" s="170">
        <f t="shared" si="14"/>
        <v>0</v>
      </c>
      <c r="P206" s="143">
        <f t="shared" si="15"/>
        <v>0</v>
      </c>
    </row>
  </sheetData>
  <sheetProtection password="8F88" sheet="1" objects="1" scenarios="1" selectLockedCells="1"/>
  <mergeCells count="3">
    <mergeCell ref="I3:J3"/>
    <mergeCell ref="C4:H4"/>
    <mergeCell ref="B1:E1"/>
  </mergeCells>
  <phoneticPr fontId="3"/>
  <dataValidations count="3">
    <dataValidation imeMode="hiragana" allowBlank="1" showInputMessage="1" showErrorMessage="1" sqref="E7:E206" xr:uid="{00000000-0002-0000-0200-000000000000}"/>
    <dataValidation imeMode="halfAlpha" allowBlank="1" showInputMessage="1" showErrorMessage="1" sqref="I7:J206 C7:D206 G7:G206" xr:uid="{00000000-0002-0000-0200-000001000000}"/>
    <dataValidation imeMode="fullAlpha" allowBlank="1" showInputMessage="1" showErrorMessage="1" sqref="F7:F206" xr:uid="{00000000-0002-0000-0200-000002000000}"/>
  </dataValidations>
  <pageMargins left="0.7" right="0.7" top="0.75" bottom="0.75" header="0.3" footer="0.3"/>
  <pageSetup paperSize="9" orientation="portrait" horizontalDpi="30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CI388"/>
  <sheetViews>
    <sheetView showGridLines="0" topLeftCell="B4" zoomScaleNormal="100" zoomScaleSheetLayoutView="110" workbookViewId="0">
      <selection activeCell="CB37" sqref="CB37:CD39"/>
    </sheetView>
  </sheetViews>
  <sheetFormatPr defaultColWidth="9" defaultRowHeight="13.2" x14ac:dyDescent="0.2"/>
  <cols>
    <col min="1" max="1" width="14.77734375" style="4" customWidth="1"/>
    <col min="2" max="3" width="1.109375" style="4" customWidth="1"/>
    <col min="4" max="4" width="1.88671875" style="4" customWidth="1"/>
    <col min="5" max="6" width="1.109375" style="4" customWidth="1"/>
    <col min="7" max="46" width="1.44140625" style="4" customWidth="1"/>
    <col min="47" max="83" width="1.33203125" style="4" customWidth="1"/>
    <col min="84" max="16384" width="9" style="4"/>
  </cols>
  <sheetData>
    <row r="1" spans="1:87" ht="6" customHeight="1" x14ac:dyDescent="0.2">
      <c r="A1" s="107"/>
      <c r="B1" s="3"/>
      <c r="U1" s="491" t="s">
        <v>89</v>
      </c>
      <c r="V1" s="491"/>
      <c r="W1" s="491"/>
      <c r="X1" s="491"/>
      <c r="Y1" s="491"/>
      <c r="Z1" s="491"/>
      <c r="AA1" s="491"/>
      <c r="AB1" s="491"/>
      <c r="AC1" s="318" t="s">
        <v>90</v>
      </c>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9"/>
      <c r="BB1" s="320" t="s">
        <v>0</v>
      </c>
      <c r="BC1" s="321"/>
      <c r="BD1" s="321"/>
      <c r="BE1" s="321"/>
      <c r="BF1" s="321"/>
      <c r="BG1" s="321"/>
      <c r="BH1" s="322"/>
      <c r="BI1" s="320" t="s">
        <v>1</v>
      </c>
      <c r="BJ1" s="321"/>
      <c r="BK1" s="321"/>
      <c r="BL1" s="321"/>
      <c r="BM1" s="321"/>
      <c r="BN1" s="321"/>
      <c r="BO1" s="322"/>
      <c r="BP1" s="320" t="s">
        <v>144</v>
      </c>
      <c r="BQ1" s="321"/>
      <c r="BR1" s="321"/>
      <c r="BS1" s="321"/>
      <c r="BT1" s="321"/>
      <c r="BU1" s="321"/>
      <c r="BV1" s="322"/>
      <c r="BW1" s="320" t="s">
        <v>2</v>
      </c>
      <c r="BX1" s="321"/>
      <c r="BY1" s="321"/>
      <c r="BZ1" s="321"/>
      <c r="CA1" s="321"/>
      <c r="CB1" s="321"/>
      <c r="CC1" s="322"/>
      <c r="CF1" s="107"/>
      <c r="CG1" s="107"/>
      <c r="CH1" s="107"/>
      <c r="CI1" s="107"/>
    </row>
    <row r="2" spans="1:87" ht="6" customHeight="1" x14ac:dyDescent="0.2">
      <c r="A2" s="107"/>
      <c r="U2" s="491"/>
      <c r="V2" s="491"/>
      <c r="W2" s="491"/>
      <c r="X2" s="491"/>
      <c r="Y2" s="491"/>
      <c r="Z2" s="491"/>
      <c r="AA2" s="491"/>
      <c r="AB2" s="491"/>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9"/>
      <c r="BB2" s="323"/>
      <c r="BC2" s="324"/>
      <c r="BD2" s="324"/>
      <c r="BE2" s="324"/>
      <c r="BF2" s="324"/>
      <c r="BG2" s="324"/>
      <c r="BH2" s="325"/>
      <c r="BI2" s="323"/>
      <c r="BJ2" s="324"/>
      <c r="BK2" s="324"/>
      <c r="BL2" s="324"/>
      <c r="BM2" s="324"/>
      <c r="BN2" s="324"/>
      <c r="BO2" s="325"/>
      <c r="BP2" s="323"/>
      <c r="BQ2" s="324"/>
      <c r="BR2" s="324"/>
      <c r="BS2" s="324"/>
      <c r="BT2" s="324"/>
      <c r="BU2" s="324"/>
      <c r="BV2" s="325"/>
      <c r="BW2" s="323"/>
      <c r="BX2" s="324"/>
      <c r="BY2" s="324"/>
      <c r="BZ2" s="324"/>
      <c r="CA2" s="324"/>
      <c r="CB2" s="324"/>
      <c r="CC2" s="325"/>
      <c r="CF2" s="107"/>
      <c r="CG2" s="107"/>
      <c r="CH2" s="107"/>
      <c r="CI2" s="107"/>
    </row>
    <row r="3" spans="1:87" ht="6" customHeight="1" x14ac:dyDescent="0.2">
      <c r="A3" s="107"/>
      <c r="U3" s="491"/>
      <c r="V3" s="491"/>
      <c r="W3" s="491"/>
      <c r="X3" s="491"/>
      <c r="Y3" s="491"/>
      <c r="Z3" s="491"/>
      <c r="AA3" s="491"/>
      <c r="AB3" s="491"/>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9"/>
      <c r="BB3" s="326"/>
      <c r="BC3" s="327"/>
      <c r="BD3" s="327"/>
      <c r="BE3" s="327"/>
      <c r="BF3" s="327"/>
      <c r="BG3" s="327"/>
      <c r="BH3" s="328"/>
      <c r="BI3" s="326"/>
      <c r="BJ3" s="327"/>
      <c r="BK3" s="327"/>
      <c r="BL3" s="327"/>
      <c r="BM3" s="327"/>
      <c r="BN3" s="327"/>
      <c r="BO3" s="328"/>
      <c r="BP3" s="326"/>
      <c r="BQ3" s="327"/>
      <c r="BR3" s="327"/>
      <c r="BS3" s="327"/>
      <c r="BT3" s="327"/>
      <c r="BU3" s="327"/>
      <c r="BV3" s="328"/>
      <c r="BW3" s="326"/>
      <c r="BX3" s="327"/>
      <c r="BY3" s="327"/>
      <c r="BZ3" s="327"/>
      <c r="CA3" s="327"/>
      <c r="CB3" s="327"/>
      <c r="CC3" s="328"/>
      <c r="CF3" s="107"/>
      <c r="CG3" s="107"/>
      <c r="CH3" s="107"/>
      <c r="CI3" s="107"/>
    </row>
    <row r="4" spans="1:87" ht="6" customHeight="1" x14ac:dyDescent="0.2">
      <c r="A4" s="107"/>
      <c r="U4" s="491"/>
      <c r="V4" s="491"/>
      <c r="W4" s="491"/>
      <c r="X4" s="491"/>
      <c r="Y4" s="491"/>
      <c r="Z4" s="491"/>
      <c r="AA4" s="491"/>
      <c r="AB4" s="491"/>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9"/>
      <c r="BB4" s="66"/>
      <c r="BC4" s="67"/>
      <c r="BD4" s="67"/>
      <c r="BE4" s="67"/>
      <c r="BF4" s="67"/>
      <c r="BG4" s="67"/>
      <c r="BH4" s="68"/>
      <c r="BI4" s="67"/>
      <c r="BJ4" s="67"/>
      <c r="BK4" s="67"/>
      <c r="BL4" s="67"/>
      <c r="BM4" s="67"/>
      <c r="BN4" s="67"/>
      <c r="BO4" s="68"/>
      <c r="BP4" s="67"/>
      <c r="BQ4" s="67"/>
      <c r="BR4" s="67"/>
      <c r="BS4" s="67"/>
      <c r="BT4" s="67"/>
      <c r="BU4" s="67"/>
      <c r="BV4" s="68"/>
      <c r="BW4" s="66"/>
      <c r="BX4" s="67"/>
      <c r="BY4" s="67"/>
      <c r="BZ4" s="67"/>
      <c r="CA4" s="67"/>
      <c r="CB4" s="67"/>
      <c r="CC4" s="68"/>
      <c r="CF4" s="107"/>
      <c r="CG4" s="107"/>
      <c r="CH4" s="107"/>
      <c r="CI4" s="107"/>
    </row>
    <row r="5" spans="1:87" ht="6" customHeight="1" x14ac:dyDescent="0.2">
      <c r="A5" s="107"/>
      <c r="U5" s="492"/>
      <c r="V5" s="492"/>
      <c r="W5" s="492"/>
      <c r="X5" s="492"/>
      <c r="Y5" s="492"/>
      <c r="Z5" s="492"/>
      <c r="AA5" s="492"/>
      <c r="AB5" s="492"/>
      <c r="AC5" s="5"/>
      <c r="AD5" s="5"/>
      <c r="AE5" s="5"/>
      <c r="AF5" s="493"/>
      <c r="AG5" s="493"/>
      <c r="AH5" s="493"/>
      <c r="AI5" s="493"/>
      <c r="AJ5" s="493"/>
      <c r="AK5" s="493"/>
      <c r="AL5" s="493"/>
      <c r="AM5" s="493"/>
      <c r="AN5" s="493"/>
      <c r="AO5" s="493"/>
      <c r="AP5" s="493"/>
      <c r="AQ5" s="493"/>
      <c r="AR5" s="493"/>
      <c r="AS5" s="493"/>
      <c r="AT5" s="493"/>
      <c r="AU5" s="493"/>
      <c r="AV5" s="493"/>
      <c r="AW5" s="493"/>
      <c r="AX5" s="493"/>
      <c r="AY5" s="493"/>
      <c r="AZ5" s="493"/>
      <c r="BA5" s="493"/>
      <c r="BB5" s="66"/>
      <c r="BC5" s="67"/>
      <c r="BD5" s="67"/>
      <c r="BE5" s="67"/>
      <c r="BF5" s="67"/>
      <c r="BG5" s="67"/>
      <c r="BH5" s="68"/>
      <c r="BI5" s="67"/>
      <c r="BJ5" s="67"/>
      <c r="BK5" s="67"/>
      <c r="BL5" s="67"/>
      <c r="BM5" s="67"/>
      <c r="BN5" s="67"/>
      <c r="BO5" s="68"/>
      <c r="BP5" s="67"/>
      <c r="BQ5" s="67"/>
      <c r="BR5" s="67"/>
      <c r="BS5" s="67"/>
      <c r="BT5" s="67"/>
      <c r="BU5" s="67"/>
      <c r="BV5" s="68"/>
      <c r="BW5" s="66"/>
      <c r="BX5" s="67"/>
      <c r="BY5" s="67"/>
      <c r="BZ5" s="67"/>
      <c r="CA5" s="67"/>
      <c r="CB5" s="67"/>
      <c r="CC5" s="68"/>
      <c r="CF5" s="107"/>
      <c r="CG5" s="107"/>
      <c r="CH5" s="107"/>
      <c r="CI5" s="107"/>
    </row>
    <row r="6" spans="1:87" ht="6" customHeight="1" x14ac:dyDescent="0.2">
      <c r="A6" s="107"/>
      <c r="U6" s="492"/>
      <c r="V6" s="492"/>
      <c r="W6" s="492"/>
      <c r="X6" s="492"/>
      <c r="Y6" s="492"/>
      <c r="Z6" s="492"/>
      <c r="AA6" s="492"/>
      <c r="AB6" s="492"/>
      <c r="AC6" s="5"/>
      <c r="AD6" s="5"/>
      <c r="AE6" s="5"/>
      <c r="AF6" s="493"/>
      <c r="AG6" s="493"/>
      <c r="AH6" s="493"/>
      <c r="AI6" s="493"/>
      <c r="AJ6" s="493"/>
      <c r="AK6" s="493"/>
      <c r="AL6" s="493"/>
      <c r="AM6" s="493"/>
      <c r="AN6" s="493"/>
      <c r="AO6" s="493"/>
      <c r="AP6" s="493"/>
      <c r="AQ6" s="493"/>
      <c r="AR6" s="493"/>
      <c r="AS6" s="493"/>
      <c r="AT6" s="493"/>
      <c r="AU6" s="493"/>
      <c r="AV6" s="493"/>
      <c r="AW6" s="493"/>
      <c r="AX6" s="493"/>
      <c r="AY6" s="493"/>
      <c r="AZ6" s="493"/>
      <c r="BA6" s="493"/>
      <c r="BB6" s="66"/>
      <c r="BC6" s="67"/>
      <c r="BD6" s="67"/>
      <c r="BE6" s="67"/>
      <c r="BF6" s="67"/>
      <c r="BG6" s="67"/>
      <c r="BH6" s="68"/>
      <c r="BI6" s="67"/>
      <c r="BJ6" s="67"/>
      <c r="BK6" s="67"/>
      <c r="BL6" s="67"/>
      <c r="BM6" s="67"/>
      <c r="BN6" s="67"/>
      <c r="BO6" s="68"/>
      <c r="BP6" s="67"/>
      <c r="BQ6" s="67"/>
      <c r="BR6" s="67"/>
      <c r="BS6" s="67"/>
      <c r="BT6" s="67"/>
      <c r="BU6" s="67"/>
      <c r="BV6" s="68"/>
      <c r="BW6" s="66"/>
      <c r="BX6" s="67"/>
      <c r="BY6" s="67"/>
      <c r="BZ6" s="67"/>
      <c r="CA6" s="67"/>
      <c r="CB6" s="67"/>
      <c r="CC6" s="68"/>
      <c r="CF6" s="107"/>
      <c r="CG6" s="107"/>
      <c r="CH6" s="107"/>
      <c r="CI6" s="107"/>
    </row>
    <row r="7" spans="1:87" ht="6" customHeight="1" x14ac:dyDescent="0.2">
      <c r="A7" s="107"/>
      <c r="D7" s="329" t="s">
        <v>148</v>
      </c>
      <c r="E7" s="329"/>
      <c r="F7" s="329"/>
      <c r="G7" s="329"/>
      <c r="H7" s="329"/>
      <c r="I7" s="329"/>
      <c r="J7" s="329"/>
      <c r="K7" s="329"/>
      <c r="U7" s="492"/>
      <c r="V7" s="492"/>
      <c r="W7" s="492"/>
      <c r="X7" s="492"/>
      <c r="Y7" s="492"/>
      <c r="Z7" s="492"/>
      <c r="AA7" s="492"/>
      <c r="AB7" s="492"/>
      <c r="AC7" s="5"/>
      <c r="AD7" s="5"/>
      <c r="AE7" s="5"/>
      <c r="AF7" s="493"/>
      <c r="AG7" s="493"/>
      <c r="AH7" s="493"/>
      <c r="AI7" s="493"/>
      <c r="AJ7" s="493"/>
      <c r="AK7" s="493"/>
      <c r="AL7" s="493"/>
      <c r="AM7" s="493"/>
      <c r="AN7" s="493"/>
      <c r="AO7" s="493"/>
      <c r="AP7" s="493"/>
      <c r="AQ7" s="493"/>
      <c r="AR7" s="493"/>
      <c r="AS7" s="493"/>
      <c r="AT7" s="493"/>
      <c r="AU7" s="493"/>
      <c r="AV7" s="493"/>
      <c r="AW7" s="493"/>
      <c r="AX7" s="493"/>
      <c r="AY7" s="493"/>
      <c r="AZ7" s="493"/>
      <c r="BA7" s="493"/>
      <c r="BB7" s="66"/>
      <c r="BC7" s="67"/>
      <c r="BD7" s="67"/>
      <c r="BE7" s="67"/>
      <c r="BF7" s="67"/>
      <c r="BG7" s="67"/>
      <c r="BH7" s="68"/>
      <c r="BI7" s="67"/>
      <c r="BJ7" s="67"/>
      <c r="BK7" s="67"/>
      <c r="BL7" s="67"/>
      <c r="BM7" s="67"/>
      <c r="BN7" s="67"/>
      <c r="BO7" s="68"/>
      <c r="BP7" s="67"/>
      <c r="BQ7" s="67"/>
      <c r="BR7" s="67"/>
      <c r="BS7" s="67"/>
      <c r="BT7" s="67"/>
      <c r="BU7" s="67"/>
      <c r="BV7" s="68"/>
      <c r="BW7" s="66"/>
      <c r="BX7" s="67"/>
      <c r="BY7" s="67"/>
      <c r="BZ7" s="67"/>
      <c r="CA7" s="67"/>
      <c r="CB7" s="67"/>
      <c r="CC7" s="68"/>
      <c r="CF7" s="107"/>
      <c r="CG7" s="107"/>
      <c r="CH7" s="107"/>
      <c r="CI7" s="107"/>
    </row>
    <row r="8" spans="1:87" ht="6" customHeight="1" x14ac:dyDescent="0.2">
      <c r="A8" s="107"/>
      <c r="D8" s="329"/>
      <c r="E8" s="329"/>
      <c r="F8" s="329"/>
      <c r="G8" s="329"/>
      <c r="H8" s="329"/>
      <c r="I8" s="329"/>
      <c r="J8" s="329"/>
      <c r="K8" s="329"/>
      <c r="U8" s="6"/>
      <c r="V8" s="6"/>
      <c r="W8" s="6"/>
      <c r="X8" s="6"/>
      <c r="Y8" s="6"/>
      <c r="Z8" s="6"/>
      <c r="AA8" s="6"/>
      <c r="AB8" s="6"/>
      <c r="BB8" s="66"/>
      <c r="BC8" s="67"/>
      <c r="BD8" s="67"/>
      <c r="BE8" s="67"/>
      <c r="BF8" s="67"/>
      <c r="BG8" s="67"/>
      <c r="BH8" s="68"/>
      <c r="BI8" s="67"/>
      <c r="BJ8" s="67"/>
      <c r="BK8" s="67"/>
      <c r="BL8" s="67"/>
      <c r="BM8" s="67"/>
      <c r="BN8" s="67"/>
      <c r="BO8" s="68"/>
      <c r="BP8" s="67"/>
      <c r="BQ8" s="67"/>
      <c r="BR8" s="67"/>
      <c r="BS8" s="67"/>
      <c r="BT8" s="67"/>
      <c r="BU8" s="67"/>
      <c r="BV8" s="68"/>
      <c r="BW8" s="66"/>
      <c r="BX8" s="67"/>
      <c r="BY8" s="67"/>
      <c r="BZ8" s="67"/>
      <c r="CA8" s="67"/>
      <c r="CB8" s="67"/>
      <c r="CC8" s="68"/>
      <c r="CF8" s="107"/>
      <c r="CG8" s="107"/>
      <c r="CH8" s="107"/>
      <c r="CI8" s="107"/>
    </row>
    <row r="9" spans="1:87" ht="6" customHeight="1" x14ac:dyDescent="0.2">
      <c r="A9" s="107"/>
      <c r="D9" s="490">
        <f>基本情報!B4</f>
        <v>0</v>
      </c>
      <c r="E9" s="490"/>
      <c r="F9" s="490"/>
      <c r="G9" s="490"/>
      <c r="H9" s="490"/>
      <c r="I9" s="490"/>
      <c r="J9" s="490"/>
      <c r="K9" s="490"/>
      <c r="L9" s="490"/>
      <c r="M9" s="490"/>
      <c r="N9" s="490"/>
      <c r="O9" s="490"/>
      <c r="P9" s="490"/>
      <c r="Q9" s="490"/>
      <c r="R9" s="490"/>
      <c r="S9" s="490"/>
      <c r="T9" s="490"/>
      <c r="U9" s="490"/>
      <c r="V9" s="105"/>
      <c r="W9" s="105"/>
      <c r="X9" s="105"/>
      <c r="BB9" s="66"/>
      <c r="BC9" s="67"/>
      <c r="BD9" s="67"/>
      <c r="BE9" s="67"/>
      <c r="BF9" s="67"/>
      <c r="BG9" s="67"/>
      <c r="BH9" s="68"/>
      <c r="BI9" s="67"/>
      <c r="BJ9" s="67"/>
      <c r="BK9" s="67"/>
      <c r="BL9" s="67"/>
      <c r="BM9" s="67"/>
      <c r="BN9" s="67"/>
      <c r="BO9" s="68"/>
      <c r="BP9" s="67"/>
      <c r="BQ9" s="67"/>
      <c r="BR9" s="67"/>
      <c r="BS9" s="67"/>
      <c r="BT9" s="67"/>
      <c r="BU9" s="67"/>
      <c r="BV9" s="68"/>
      <c r="BW9" s="66"/>
      <c r="BX9" s="67"/>
      <c r="BY9" s="67"/>
      <c r="BZ9" s="67"/>
      <c r="CA9" s="67"/>
      <c r="CB9" s="67"/>
      <c r="CC9" s="68"/>
      <c r="CF9" s="107"/>
      <c r="CG9" s="107"/>
      <c r="CH9" s="107"/>
      <c r="CI9" s="107"/>
    </row>
    <row r="10" spans="1:87" ht="6" customHeight="1" x14ac:dyDescent="0.2">
      <c r="A10" s="107"/>
      <c r="D10" s="490"/>
      <c r="E10" s="490"/>
      <c r="F10" s="490"/>
      <c r="G10" s="490"/>
      <c r="H10" s="490"/>
      <c r="I10" s="490"/>
      <c r="J10" s="490"/>
      <c r="K10" s="490"/>
      <c r="L10" s="490"/>
      <c r="M10" s="490"/>
      <c r="N10" s="490"/>
      <c r="O10" s="490"/>
      <c r="P10" s="490"/>
      <c r="Q10" s="490"/>
      <c r="R10" s="490"/>
      <c r="S10" s="490"/>
      <c r="T10" s="490"/>
      <c r="U10" s="490"/>
      <c r="V10" s="105"/>
      <c r="W10" s="105"/>
      <c r="X10" s="105"/>
      <c r="BB10" s="69"/>
      <c r="BC10" s="70"/>
      <c r="BD10" s="70"/>
      <c r="BE10" s="70"/>
      <c r="BF10" s="70"/>
      <c r="BG10" s="70"/>
      <c r="BH10" s="71"/>
      <c r="BI10" s="70"/>
      <c r="BJ10" s="70"/>
      <c r="BK10" s="70"/>
      <c r="BL10" s="70"/>
      <c r="BM10" s="70"/>
      <c r="BN10" s="70"/>
      <c r="BO10" s="71"/>
      <c r="BP10" s="70"/>
      <c r="BQ10" s="70"/>
      <c r="BR10" s="70"/>
      <c r="BS10" s="70"/>
      <c r="BT10" s="70"/>
      <c r="BU10" s="70"/>
      <c r="BV10" s="71"/>
      <c r="BW10" s="69"/>
      <c r="BX10" s="70"/>
      <c r="BY10" s="70"/>
      <c r="BZ10" s="70"/>
      <c r="CA10" s="70"/>
      <c r="CB10" s="70"/>
      <c r="CC10" s="71"/>
      <c r="CF10" s="107"/>
      <c r="CG10" s="107"/>
      <c r="CH10" s="107"/>
      <c r="CI10" s="107"/>
    </row>
    <row r="11" spans="1:87" ht="6" customHeight="1" x14ac:dyDescent="0.2">
      <c r="A11" s="107"/>
      <c r="D11" s="490"/>
      <c r="E11" s="490"/>
      <c r="F11" s="490"/>
      <c r="G11" s="490"/>
      <c r="H11" s="490"/>
      <c r="I11" s="490"/>
      <c r="J11" s="490"/>
      <c r="K11" s="490"/>
      <c r="L11" s="490"/>
      <c r="M11" s="490"/>
      <c r="N11" s="490"/>
      <c r="O11" s="490"/>
      <c r="P11" s="490"/>
      <c r="Q11" s="490"/>
      <c r="R11" s="490"/>
      <c r="S11" s="490"/>
      <c r="T11" s="490"/>
      <c r="U11" s="490"/>
      <c r="V11" s="105"/>
      <c r="W11" s="105"/>
      <c r="X11" s="105"/>
      <c r="CF11" s="107"/>
      <c r="CG11" s="107"/>
      <c r="CH11" s="107"/>
      <c r="CI11" s="107"/>
    </row>
    <row r="12" spans="1:87" ht="6" customHeight="1" x14ac:dyDescent="0.2">
      <c r="A12" s="107"/>
      <c r="G12" s="502" t="s">
        <v>26</v>
      </c>
      <c r="H12" s="503"/>
      <c r="I12" s="503"/>
      <c r="J12" s="503"/>
      <c r="K12" s="503"/>
      <c r="L12" s="504"/>
      <c r="M12" s="511">
        <f>基本情報!B6</f>
        <v>0</v>
      </c>
      <c r="N12" s="512"/>
      <c r="O12" s="512"/>
      <c r="P12" s="512"/>
      <c r="Q12" s="512"/>
      <c r="R12" s="512"/>
      <c r="S12" s="512"/>
      <c r="T12" s="513"/>
      <c r="U12" s="520"/>
      <c r="V12" s="520"/>
      <c r="W12" s="408"/>
      <c r="X12" s="408"/>
      <c r="Y12" s="408"/>
      <c r="Z12" s="408"/>
      <c r="AA12" s="408"/>
      <c r="AB12" s="408"/>
      <c r="AC12" s="408"/>
      <c r="AD12" s="408"/>
      <c r="AE12" s="26"/>
      <c r="AF12" s="26"/>
      <c r="AG12" s="7"/>
      <c r="AH12" s="7"/>
      <c r="AI12" s="7"/>
      <c r="AJ12" s="7"/>
      <c r="AK12" s="7"/>
      <c r="AL12" s="7"/>
      <c r="AM12" s="7"/>
      <c r="AN12" s="7"/>
      <c r="AO12" s="7"/>
      <c r="AP12" s="7"/>
      <c r="AQ12" s="7"/>
      <c r="AR12" s="7"/>
      <c r="AS12" s="7"/>
      <c r="AT12" s="7"/>
      <c r="AU12" s="7"/>
      <c r="AV12" s="7"/>
      <c r="AW12" s="7"/>
      <c r="AX12" s="7"/>
      <c r="AY12" s="7"/>
      <c r="AZ12" s="7"/>
      <c r="BA12" s="7"/>
      <c r="BB12" s="7"/>
      <c r="BC12" s="7"/>
      <c r="BD12" s="8"/>
      <c r="BE12" s="8"/>
      <c r="CF12" s="107"/>
      <c r="CG12" s="107"/>
      <c r="CH12" s="107"/>
      <c r="CI12" s="107"/>
    </row>
    <row r="13" spans="1:87" ht="6" customHeight="1" x14ac:dyDescent="0.2">
      <c r="A13" s="107"/>
      <c r="G13" s="505"/>
      <c r="H13" s="506"/>
      <c r="I13" s="506"/>
      <c r="J13" s="506"/>
      <c r="K13" s="506"/>
      <c r="L13" s="507"/>
      <c r="M13" s="514"/>
      <c r="N13" s="515"/>
      <c r="O13" s="515"/>
      <c r="P13" s="515"/>
      <c r="Q13" s="515"/>
      <c r="R13" s="515"/>
      <c r="S13" s="515"/>
      <c r="T13" s="516"/>
      <c r="U13" s="520"/>
      <c r="V13" s="520"/>
      <c r="W13" s="408"/>
      <c r="X13" s="408"/>
      <c r="Y13" s="408"/>
      <c r="Z13" s="408"/>
      <c r="AA13" s="408"/>
      <c r="AB13" s="408"/>
      <c r="AC13" s="408"/>
      <c r="AD13" s="408"/>
      <c r="AE13" s="26"/>
      <c r="AF13" s="26"/>
      <c r="AG13" s="7"/>
      <c r="AH13" s="7"/>
      <c r="AI13" s="7"/>
      <c r="AJ13" s="7"/>
      <c r="AK13" s="7"/>
      <c r="AL13" s="7"/>
      <c r="AM13" s="7"/>
      <c r="AN13" s="7"/>
      <c r="AO13" s="7"/>
      <c r="AP13" s="7"/>
      <c r="AQ13" s="7"/>
      <c r="AR13" s="7"/>
      <c r="AS13" s="7"/>
      <c r="AT13" s="7"/>
      <c r="AU13" s="7"/>
      <c r="AV13" s="7"/>
      <c r="AW13" s="7"/>
      <c r="AX13" s="7"/>
      <c r="AY13" s="7"/>
      <c r="AZ13" s="7"/>
      <c r="BA13" s="7"/>
      <c r="BB13" s="7"/>
      <c r="BC13" s="7"/>
      <c r="BD13" s="8"/>
      <c r="BE13" s="8"/>
      <c r="CF13" s="107"/>
      <c r="CG13" s="107"/>
      <c r="CH13" s="107"/>
      <c r="CI13" s="107"/>
    </row>
    <row r="14" spans="1:87" ht="6" customHeight="1" x14ac:dyDescent="0.2">
      <c r="A14" s="366" t="s">
        <v>88</v>
      </c>
      <c r="G14" s="505"/>
      <c r="H14" s="506"/>
      <c r="I14" s="506"/>
      <c r="J14" s="506"/>
      <c r="K14" s="506"/>
      <c r="L14" s="507"/>
      <c r="M14" s="514"/>
      <c r="N14" s="515"/>
      <c r="O14" s="515"/>
      <c r="P14" s="515"/>
      <c r="Q14" s="515"/>
      <c r="R14" s="515"/>
      <c r="S14" s="515"/>
      <c r="T14" s="516"/>
      <c r="U14" s="520"/>
      <c r="V14" s="520"/>
      <c r="W14" s="408"/>
      <c r="X14" s="408"/>
      <c r="Y14" s="408"/>
      <c r="Z14" s="408"/>
      <c r="AA14" s="408"/>
      <c r="AB14" s="408"/>
      <c r="AC14" s="408"/>
      <c r="AD14" s="408"/>
      <c r="AE14" s="26"/>
      <c r="AF14" s="26"/>
      <c r="AG14" s="7"/>
      <c r="AH14" s="7"/>
      <c r="AI14" s="7"/>
      <c r="AJ14" s="7"/>
      <c r="AK14" s="7"/>
      <c r="AL14" s="7"/>
      <c r="AM14" s="7"/>
      <c r="AN14" s="7"/>
      <c r="AO14" s="7"/>
      <c r="AP14" s="7"/>
      <c r="AQ14" s="7"/>
      <c r="AR14" s="7"/>
      <c r="AS14" s="7"/>
      <c r="AT14" s="7"/>
      <c r="AU14" s="7"/>
      <c r="AV14" s="7"/>
      <c r="AW14" s="7"/>
      <c r="AX14" s="7"/>
      <c r="AY14" s="7"/>
      <c r="AZ14" s="7"/>
      <c r="BA14" s="7"/>
      <c r="BB14" s="7"/>
      <c r="BC14" s="7"/>
      <c r="BD14" s="8"/>
      <c r="BE14" s="8"/>
      <c r="CF14" s="107"/>
      <c r="CG14" s="107"/>
      <c r="CH14" s="107"/>
      <c r="CI14" s="107"/>
    </row>
    <row r="15" spans="1:87" ht="6" customHeight="1" x14ac:dyDescent="0.2">
      <c r="A15" s="366"/>
      <c r="G15" s="508"/>
      <c r="H15" s="509"/>
      <c r="I15" s="509"/>
      <c r="J15" s="509"/>
      <c r="K15" s="509"/>
      <c r="L15" s="510"/>
      <c r="M15" s="517"/>
      <c r="N15" s="518"/>
      <c r="O15" s="518"/>
      <c r="P15" s="518"/>
      <c r="Q15" s="518"/>
      <c r="R15" s="518"/>
      <c r="S15" s="518"/>
      <c r="T15" s="519"/>
      <c r="U15" s="520"/>
      <c r="V15" s="520"/>
      <c r="W15" s="408"/>
      <c r="X15" s="408"/>
      <c r="Y15" s="408"/>
      <c r="Z15" s="408"/>
      <c r="AA15" s="408"/>
      <c r="AB15" s="408"/>
      <c r="AC15" s="408"/>
      <c r="AD15" s="408"/>
      <c r="AE15" s="27"/>
      <c r="AF15" s="27"/>
      <c r="AG15" s="7"/>
      <c r="AH15" s="7"/>
      <c r="AI15" s="7"/>
      <c r="AJ15" s="7"/>
      <c r="AK15" s="7"/>
      <c r="AL15" s="7"/>
      <c r="AM15" s="7"/>
      <c r="AN15" s="7"/>
      <c r="AO15" s="7"/>
      <c r="AP15" s="7"/>
      <c r="AQ15" s="7"/>
      <c r="AR15" s="7"/>
      <c r="AS15" s="7"/>
      <c r="AT15" s="7"/>
      <c r="AU15" s="7"/>
      <c r="AV15" s="7"/>
      <c r="AW15" s="7"/>
      <c r="AX15" s="7"/>
      <c r="AY15" s="7"/>
      <c r="AZ15" s="7"/>
      <c r="BA15" s="7"/>
      <c r="BB15" s="7"/>
      <c r="BC15" s="7"/>
      <c r="BD15" s="8"/>
      <c r="BE15" s="8"/>
      <c r="CF15" s="107"/>
      <c r="CG15" s="107"/>
      <c r="CH15" s="107"/>
      <c r="CI15" s="107"/>
    </row>
    <row r="16" spans="1:87" ht="3" customHeight="1" x14ac:dyDescent="0.2">
      <c r="A16" s="366"/>
      <c r="K16" s="28"/>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CF16" s="107"/>
      <c r="CG16" s="107"/>
      <c r="CH16" s="107"/>
      <c r="CI16" s="107"/>
    </row>
    <row r="17" spans="1:87" ht="7.5" customHeight="1" x14ac:dyDescent="0.2">
      <c r="A17" s="366"/>
      <c r="G17" s="29"/>
      <c r="H17" s="30"/>
      <c r="I17" s="30"/>
      <c r="J17" s="30"/>
      <c r="K17" s="30"/>
      <c r="L17" s="31"/>
      <c r="M17" s="373" t="s">
        <v>91</v>
      </c>
      <c r="N17" s="374"/>
      <c r="O17" s="374"/>
      <c r="P17" s="374"/>
      <c r="Q17" s="374"/>
      <c r="R17" s="374"/>
      <c r="S17" s="374"/>
      <c r="T17" s="374"/>
      <c r="U17" s="374"/>
      <c r="V17" s="374"/>
      <c r="W17" s="374"/>
      <c r="X17" s="374"/>
      <c r="Y17" s="374"/>
      <c r="Z17" s="374"/>
      <c r="AA17" s="374"/>
      <c r="AB17" s="374"/>
      <c r="AC17" s="374"/>
      <c r="AD17" s="374"/>
      <c r="AE17" s="11"/>
      <c r="AF17" s="11"/>
      <c r="AG17" s="11"/>
      <c r="AH17" s="11"/>
      <c r="AI17" s="11"/>
      <c r="AJ17" s="11"/>
      <c r="AK17" s="11"/>
      <c r="AL17" s="11"/>
      <c r="AM17" s="11"/>
      <c r="AN17" s="11"/>
      <c r="AO17" s="11"/>
      <c r="AP17" s="32"/>
      <c r="CF17" s="107"/>
      <c r="CG17" s="107"/>
      <c r="CH17" s="107"/>
      <c r="CI17" s="107"/>
    </row>
    <row r="18" spans="1:87" ht="7.5" customHeight="1" x14ac:dyDescent="0.2">
      <c r="A18" s="366"/>
      <c r="G18" s="33"/>
      <c r="H18" s="34"/>
      <c r="I18" s="34"/>
      <c r="J18" s="34"/>
      <c r="K18" s="34"/>
      <c r="L18" s="35"/>
      <c r="M18" s="375"/>
      <c r="N18" s="376"/>
      <c r="O18" s="376"/>
      <c r="P18" s="376"/>
      <c r="Q18" s="376"/>
      <c r="R18" s="376"/>
      <c r="S18" s="376"/>
      <c r="T18" s="376"/>
      <c r="U18" s="376"/>
      <c r="V18" s="376"/>
      <c r="W18" s="376"/>
      <c r="X18" s="376"/>
      <c r="Y18" s="376"/>
      <c r="Z18" s="376"/>
      <c r="AA18" s="376"/>
      <c r="AB18" s="376"/>
      <c r="AC18" s="376"/>
      <c r="AD18" s="376"/>
      <c r="AE18" s="106"/>
      <c r="AF18" s="106"/>
      <c r="AG18" s="106"/>
      <c r="AH18" s="106"/>
      <c r="AI18" s="106"/>
      <c r="AJ18" s="106"/>
      <c r="AK18" s="106"/>
      <c r="AL18" s="106"/>
      <c r="AM18" s="106"/>
      <c r="AN18" s="106"/>
      <c r="AO18" s="106"/>
      <c r="AP18" s="36"/>
      <c r="CF18" s="107"/>
      <c r="CG18" s="107"/>
      <c r="CH18" s="107"/>
      <c r="CI18" s="107"/>
    </row>
    <row r="19" spans="1:87" ht="7.5" customHeight="1" x14ac:dyDescent="0.2">
      <c r="A19" s="366"/>
      <c r="G19" s="441" t="s">
        <v>27</v>
      </c>
      <c r="H19" s="431"/>
      <c r="I19" s="431"/>
      <c r="J19" s="431"/>
      <c r="K19" s="431"/>
      <c r="L19" s="442"/>
      <c r="M19" s="494" t="s">
        <v>92</v>
      </c>
      <c r="N19" s="495"/>
      <c r="O19" s="369">
        <f>基本情報!B8</f>
        <v>0</v>
      </c>
      <c r="P19" s="369"/>
      <c r="Q19" s="369"/>
      <c r="R19" s="369"/>
      <c r="S19" s="369"/>
      <c r="T19" s="369"/>
      <c r="U19" s="369" t="s">
        <v>141</v>
      </c>
      <c r="V19" s="369"/>
      <c r="W19" s="369">
        <f>基本情報!B9</f>
        <v>0</v>
      </c>
      <c r="X19" s="369"/>
      <c r="Y19" s="369"/>
      <c r="Z19" s="369"/>
      <c r="AA19" s="369"/>
      <c r="AB19" s="369"/>
      <c r="AC19" s="369"/>
      <c r="AD19" s="369"/>
      <c r="AE19" s="24"/>
      <c r="AF19" s="24"/>
      <c r="AG19" s="24"/>
      <c r="AH19" s="24"/>
      <c r="AI19" s="24"/>
      <c r="AJ19" s="24"/>
      <c r="AK19" s="24"/>
      <c r="AL19" s="24"/>
      <c r="AM19" s="24"/>
      <c r="AN19" s="24"/>
      <c r="AO19" s="24"/>
      <c r="AP19" s="37"/>
      <c r="CF19" s="107"/>
      <c r="CG19" s="107"/>
      <c r="CH19" s="107"/>
      <c r="CI19" s="107"/>
    </row>
    <row r="20" spans="1:87" ht="7.5" customHeight="1" x14ac:dyDescent="0.2">
      <c r="A20" s="366"/>
      <c r="G20" s="441"/>
      <c r="H20" s="431"/>
      <c r="I20" s="431"/>
      <c r="J20" s="431"/>
      <c r="K20" s="431"/>
      <c r="L20" s="442"/>
      <c r="M20" s="494"/>
      <c r="N20" s="495"/>
      <c r="O20" s="369"/>
      <c r="P20" s="369"/>
      <c r="Q20" s="369"/>
      <c r="R20" s="369"/>
      <c r="S20" s="369"/>
      <c r="T20" s="369"/>
      <c r="U20" s="369"/>
      <c r="V20" s="369"/>
      <c r="W20" s="369"/>
      <c r="X20" s="369"/>
      <c r="Y20" s="369"/>
      <c r="Z20" s="369"/>
      <c r="AA20" s="369"/>
      <c r="AB20" s="369"/>
      <c r="AC20" s="369"/>
      <c r="AD20" s="369"/>
      <c r="AE20" s="24"/>
      <c r="AF20" s="24"/>
      <c r="AG20" s="24"/>
      <c r="AH20" s="24"/>
      <c r="AI20" s="24"/>
      <c r="AJ20" s="24"/>
      <c r="AK20" s="24"/>
      <c r="AL20" s="24"/>
      <c r="AM20" s="24"/>
      <c r="AN20" s="24"/>
      <c r="AO20" s="24"/>
      <c r="AP20" s="37"/>
      <c r="CF20" s="107"/>
      <c r="CG20" s="107"/>
      <c r="CH20" s="107"/>
      <c r="CI20" s="107"/>
    </row>
    <row r="21" spans="1:87" ht="7.5" customHeight="1" x14ac:dyDescent="0.2">
      <c r="A21" s="366"/>
      <c r="G21" s="441"/>
      <c r="H21" s="431"/>
      <c r="I21" s="431"/>
      <c r="J21" s="431"/>
      <c r="K21" s="431"/>
      <c r="L21" s="442"/>
      <c r="M21" s="496">
        <f>基本情報!B10</f>
        <v>0</v>
      </c>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8"/>
      <c r="CF21" s="107"/>
      <c r="CG21" s="107"/>
      <c r="CH21" s="107"/>
      <c r="CI21" s="107"/>
    </row>
    <row r="22" spans="1:87" ht="7.5" customHeight="1" x14ac:dyDescent="0.2">
      <c r="A22" s="366"/>
      <c r="G22" s="441"/>
      <c r="H22" s="431"/>
      <c r="I22" s="431"/>
      <c r="J22" s="431"/>
      <c r="K22" s="431"/>
      <c r="L22" s="442"/>
      <c r="M22" s="496"/>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8"/>
      <c r="CF22" s="107"/>
      <c r="CG22" s="107"/>
      <c r="CH22" s="107"/>
      <c r="CI22" s="107"/>
    </row>
    <row r="23" spans="1:87" ht="7.5" customHeight="1" x14ac:dyDescent="0.2">
      <c r="A23" s="366"/>
      <c r="G23" s="441"/>
      <c r="H23" s="431"/>
      <c r="I23" s="431"/>
      <c r="J23" s="431"/>
      <c r="K23" s="431"/>
      <c r="L23" s="442"/>
      <c r="M23" s="496"/>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8"/>
      <c r="CF23" s="107"/>
      <c r="CG23" s="107"/>
      <c r="CH23" s="107"/>
      <c r="CI23" s="107"/>
    </row>
    <row r="24" spans="1:87" ht="7.5" customHeight="1" x14ac:dyDescent="0.2">
      <c r="A24" s="366"/>
      <c r="G24" s="441"/>
      <c r="H24" s="431"/>
      <c r="I24" s="431"/>
      <c r="J24" s="431"/>
      <c r="K24" s="431"/>
      <c r="L24" s="442"/>
      <c r="M24" s="496" t="str">
        <f>IF(基本情報!B11="","",基本情報!B11)</f>
        <v/>
      </c>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8"/>
      <c r="CF24" s="107"/>
      <c r="CG24" s="107"/>
      <c r="CH24" s="107"/>
      <c r="CI24" s="107"/>
    </row>
    <row r="25" spans="1:87" ht="7.5" customHeight="1" x14ac:dyDescent="0.2">
      <c r="A25" s="366"/>
      <c r="G25" s="441"/>
      <c r="H25" s="431"/>
      <c r="I25" s="431"/>
      <c r="J25" s="431"/>
      <c r="K25" s="431"/>
      <c r="L25" s="442"/>
      <c r="M25" s="496"/>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8"/>
      <c r="CF25" s="107"/>
      <c r="CG25" s="107"/>
      <c r="CH25" s="107"/>
      <c r="CI25" s="107"/>
    </row>
    <row r="26" spans="1:87" ht="7.5" customHeight="1" x14ac:dyDescent="0.2">
      <c r="A26" s="366"/>
      <c r="G26" s="441"/>
      <c r="H26" s="431"/>
      <c r="I26" s="431"/>
      <c r="J26" s="431"/>
      <c r="K26" s="431"/>
      <c r="L26" s="442"/>
      <c r="M26" s="496"/>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8"/>
      <c r="CF26" s="107"/>
      <c r="CG26" s="107"/>
      <c r="CH26" s="107"/>
      <c r="CI26" s="107"/>
    </row>
    <row r="27" spans="1:87" ht="7.5" customHeight="1" x14ac:dyDescent="0.2">
      <c r="A27" s="366"/>
      <c r="G27" s="441" t="s">
        <v>30</v>
      </c>
      <c r="H27" s="431"/>
      <c r="I27" s="431"/>
      <c r="J27" s="431"/>
      <c r="K27" s="431"/>
      <c r="L27" s="442"/>
      <c r="M27" s="499">
        <f>基本情報!B7</f>
        <v>0</v>
      </c>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1"/>
      <c r="CF27" s="107"/>
      <c r="CG27" s="107"/>
      <c r="CH27" s="107"/>
      <c r="CI27" s="107"/>
    </row>
    <row r="28" spans="1:87" ht="7.5" customHeight="1" x14ac:dyDescent="0.2">
      <c r="A28" s="366"/>
      <c r="G28" s="441"/>
      <c r="H28" s="431"/>
      <c r="I28" s="431"/>
      <c r="J28" s="431"/>
      <c r="K28" s="431"/>
      <c r="L28" s="442"/>
      <c r="M28" s="499"/>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1"/>
      <c r="CF28" s="107"/>
      <c r="CG28" s="107"/>
      <c r="CH28" s="107"/>
      <c r="CI28" s="107"/>
    </row>
    <row r="29" spans="1:87" ht="7.5" customHeight="1" x14ac:dyDescent="0.2">
      <c r="A29" s="366"/>
      <c r="G29" s="441"/>
      <c r="H29" s="431"/>
      <c r="I29" s="431"/>
      <c r="J29" s="431"/>
      <c r="K29" s="431"/>
      <c r="L29" s="442"/>
      <c r="M29" s="499"/>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1"/>
      <c r="CF29" s="107"/>
      <c r="CG29" s="107"/>
      <c r="CH29" s="107"/>
      <c r="CI29" s="107"/>
    </row>
    <row r="30" spans="1:87" ht="7.5" customHeight="1" x14ac:dyDescent="0.2">
      <c r="A30" s="366"/>
      <c r="G30" s="441"/>
      <c r="H30" s="431"/>
      <c r="I30" s="431"/>
      <c r="J30" s="431"/>
      <c r="K30" s="431"/>
      <c r="L30" s="442"/>
      <c r="M30" s="499"/>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1"/>
      <c r="CF30" s="107"/>
      <c r="CG30" s="107"/>
      <c r="CH30" s="107"/>
      <c r="CI30" s="107"/>
    </row>
    <row r="31" spans="1:87" ht="7.5" customHeight="1" x14ac:dyDescent="0.2">
      <c r="A31" s="366"/>
      <c r="G31" s="441"/>
      <c r="H31" s="431"/>
      <c r="I31" s="431"/>
      <c r="J31" s="431"/>
      <c r="K31" s="431"/>
      <c r="L31" s="442"/>
      <c r="M31" s="499"/>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1"/>
      <c r="CF31" s="107"/>
      <c r="CG31" s="107"/>
      <c r="CH31" s="107"/>
      <c r="CI31" s="107"/>
    </row>
    <row r="32" spans="1:87" ht="7.5" customHeight="1" x14ac:dyDescent="0.2">
      <c r="A32" s="366"/>
      <c r="G32" s="441"/>
      <c r="H32" s="431"/>
      <c r="I32" s="431"/>
      <c r="J32" s="431"/>
      <c r="K32" s="431"/>
      <c r="L32" s="442"/>
      <c r="M32" s="499"/>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1"/>
      <c r="AT32" s="432" t="s">
        <v>93</v>
      </c>
      <c r="AU32" s="433"/>
      <c r="AV32" s="433"/>
      <c r="AW32" s="433"/>
      <c r="AX32" s="433"/>
      <c r="AY32" s="433"/>
      <c r="AZ32" s="433"/>
      <c r="BA32" s="433"/>
      <c r="BB32" s="433"/>
      <c r="BC32" s="433"/>
      <c r="BD32" s="433"/>
      <c r="BE32" s="433"/>
      <c r="BF32" s="433"/>
      <c r="BG32" s="433"/>
      <c r="BH32" s="433"/>
      <c r="BI32" s="433"/>
      <c r="BJ32" s="433"/>
      <c r="BK32" s="433"/>
      <c r="BL32" s="433"/>
      <c r="BM32" s="434"/>
      <c r="CF32" s="107"/>
      <c r="CG32" s="107"/>
      <c r="CH32" s="107"/>
      <c r="CI32" s="107"/>
    </row>
    <row r="33" spans="1:87" ht="7.5" customHeight="1" x14ac:dyDescent="0.2">
      <c r="A33" s="366"/>
      <c r="G33" s="441" t="s">
        <v>32</v>
      </c>
      <c r="H33" s="431"/>
      <c r="I33" s="431"/>
      <c r="J33" s="431"/>
      <c r="K33" s="431"/>
      <c r="L33" s="442"/>
      <c r="M33" s="443">
        <f>基本情報!B12</f>
        <v>0</v>
      </c>
      <c r="N33" s="444"/>
      <c r="O33" s="444"/>
      <c r="P33" s="444"/>
      <c r="Q33" s="444"/>
      <c r="R33" s="444"/>
      <c r="S33" s="444"/>
      <c r="T33" s="444"/>
      <c r="U33" s="444"/>
      <c r="V33" s="444"/>
      <c r="W33" s="444"/>
      <c r="X33" s="444"/>
      <c r="Y33" s="444"/>
      <c r="Z33" s="444"/>
      <c r="AA33" s="444"/>
      <c r="AB33" s="444"/>
      <c r="AC33" s="444"/>
      <c r="AD33" s="444"/>
      <c r="AE33" s="444"/>
      <c r="AF33" s="444"/>
      <c r="AG33" s="444"/>
      <c r="AH33" s="444"/>
      <c r="AI33" s="62"/>
      <c r="AJ33" s="62"/>
      <c r="AK33" s="62"/>
      <c r="AL33" s="62"/>
      <c r="AM33" s="62"/>
      <c r="AN33" s="62"/>
      <c r="AO33" s="62"/>
      <c r="AP33" s="63"/>
      <c r="AT33" s="435"/>
      <c r="AU33" s="436"/>
      <c r="AV33" s="436"/>
      <c r="AW33" s="436"/>
      <c r="AX33" s="436"/>
      <c r="AY33" s="436"/>
      <c r="AZ33" s="436"/>
      <c r="BA33" s="436"/>
      <c r="BB33" s="436"/>
      <c r="BC33" s="436"/>
      <c r="BD33" s="436"/>
      <c r="BE33" s="436"/>
      <c r="BF33" s="436"/>
      <c r="BG33" s="436"/>
      <c r="BH33" s="436"/>
      <c r="BI33" s="436"/>
      <c r="BJ33" s="436"/>
      <c r="BK33" s="436"/>
      <c r="BL33" s="436"/>
      <c r="BM33" s="437"/>
      <c r="CF33" s="107"/>
      <c r="CG33" s="107"/>
      <c r="CH33" s="107"/>
      <c r="CI33" s="107"/>
    </row>
    <row r="34" spans="1:87" ht="7.5" customHeight="1" x14ac:dyDescent="0.2">
      <c r="A34" s="366"/>
      <c r="G34" s="441"/>
      <c r="H34" s="431"/>
      <c r="I34" s="431"/>
      <c r="J34" s="431"/>
      <c r="K34" s="431"/>
      <c r="L34" s="442"/>
      <c r="M34" s="443"/>
      <c r="N34" s="444"/>
      <c r="O34" s="444"/>
      <c r="P34" s="444"/>
      <c r="Q34" s="444"/>
      <c r="R34" s="444"/>
      <c r="S34" s="444"/>
      <c r="T34" s="444"/>
      <c r="U34" s="444"/>
      <c r="V34" s="444"/>
      <c r="W34" s="444"/>
      <c r="X34" s="444"/>
      <c r="Y34" s="444"/>
      <c r="Z34" s="444"/>
      <c r="AA34" s="444"/>
      <c r="AB34" s="444"/>
      <c r="AC34" s="444"/>
      <c r="AD34" s="444"/>
      <c r="AE34" s="444"/>
      <c r="AF34" s="444"/>
      <c r="AG34" s="444"/>
      <c r="AH34" s="444"/>
      <c r="AI34" s="445"/>
      <c r="AJ34" s="445"/>
      <c r="AK34" s="445"/>
      <c r="AL34" s="445"/>
      <c r="AM34" s="445"/>
      <c r="AN34" s="445"/>
      <c r="AO34" s="445"/>
      <c r="AP34" s="446"/>
      <c r="AT34" s="438"/>
      <c r="AU34" s="439"/>
      <c r="AV34" s="439"/>
      <c r="AW34" s="439"/>
      <c r="AX34" s="439"/>
      <c r="AY34" s="439"/>
      <c r="AZ34" s="439"/>
      <c r="BA34" s="439"/>
      <c r="BB34" s="439"/>
      <c r="BC34" s="439"/>
      <c r="BD34" s="439"/>
      <c r="BE34" s="439"/>
      <c r="BF34" s="439"/>
      <c r="BG34" s="439"/>
      <c r="BH34" s="439"/>
      <c r="BI34" s="439"/>
      <c r="BJ34" s="439"/>
      <c r="BK34" s="439"/>
      <c r="BL34" s="439"/>
      <c r="BM34" s="440"/>
      <c r="CF34" s="107"/>
      <c r="CG34" s="107"/>
      <c r="CH34" s="107"/>
      <c r="CI34" s="107"/>
    </row>
    <row r="35" spans="1:87" ht="7.5" customHeight="1" x14ac:dyDescent="0.2">
      <c r="A35" s="366"/>
      <c r="G35" s="441"/>
      <c r="H35" s="431"/>
      <c r="I35" s="431"/>
      <c r="J35" s="431"/>
      <c r="K35" s="431"/>
      <c r="L35" s="442"/>
      <c r="M35" s="443"/>
      <c r="N35" s="444"/>
      <c r="O35" s="444"/>
      <c r="P35" s="444"/>
      <c r="Q35" s="444"/>
      <c r="R35" s="444"/>
      <c r="S35" s="444"/>
      <c r="T35" s="444"/>
      <c r="U35" s="444"/>
      <c r="V35" s="444"/>
      <c r="W35" s="444"/>
      <c r="X35" s="444"/>
      <c r="Y35" s="444"/>
      <c r="Z35" s="444"/>
      <c r="AA35" s="444"/>
      <c r="AB35" s="444"/>
      <c r="AC35" s="444"/>
      <c r="AD35" s="444"/>
      <c r="AE35" s="444"/>
      <c r="AF35" s="444"/>
      <c r="AG35" s="444"/>
      <c r="AH35" s="444"/>
      <c r="AI35" s="445"/>
      <c r="AJ35" s="445"/>
      <c r="AK35" s="445"/>
      <c r="AL35" s="445"/>
      <c r="AM35" s="445"/>
      <c r="AN35" s="445"/>
      <c r="AO35" s="445"/>
      <c r="AP35" s="446"/>
      <c r="AT35" s="449" t="s">
        <v>94</v>
      </c>
      <c r="AU35" s="450"/>
      <c r="AV35" s="450"/>
      <c r="AW35" s="450"/>
      <c r="AX35" s="450"/>
      <c r="AY35" s="450"/>
      <c r="AZ35" s="450"/>
      <c r="BA35" s="450"/>
      <c r="BB35" s="450"/>
      <c r="BC35" s="450"/>
      <c r="BD35" s="450"/>
      <c r="BE35" s="450"/>
      <c r="BF35" s="450"/>
      <c r="BG35" s="450"/>
      <c r="BH35" s="450"/>
      <c r="BI35" s="450"/>
      <c r="BJ35" s="450"/>
      <c r="BK35" s="450"/>
      <c r="BL35" s="450"/>
      <c r="BM35" s="450"/>
      <c r="BN35" s="12"/>
      <c r="BO35" s="12"/>
      <c r="BP35" s="12"/>
      <c r="BQ35" s="12"/>
      <c r="BR35" s="12"/>
      <c r="BS35" s="12"/>
      <c r="BT35" s="12"/>
      <c r="BU35" s="12"/>
      <c r="BV35" s="12"/>
      <c r="BW35" s="12"/>
      <c r="BX35" s="12"/>
      <c r="BY35" s="12"/>
      <c r="BZ35" s="12"/>
      <c r="CA35" s="12"/>
      <c r="CB35" s="12"/>
      <c r="CC35" s="12"/>
      <c r="CD35" s="12"/>
      <c r="CE35" s="13"/>
      <c r="CF35" s="107"/>
      <c r="CG35" s="107"/>
      <c r="CH35" s="107"/>
      <c r="CI35" s="107"/>
    </row>
    <row r="36" spans="1:87" ht="7.5" customHeight="1" x14ac:dyDescent="0.2">
      <c r="A36" s="366"/>
      <c r="G36" s="441"/>
      <c r="H36" s="431"/>
      <c r="I36" s="431"/>
      <c r="J36" s="431"/>
      <c r="K36" s="431"/>
      <c r="L36" s="442"/>
      <c r="M36" s="443"/>
      <c r="N36" s="444"/>
      <c r="O36" s="444"/>
      <c r="P36" s="444"/>
      <c r="Q36" s="444"/>
      <c r="R36" s="444"/>
      <c r="S36" s="444"/>
      <c r="T36" s="444"/>
      <c r="U36" s="444"/>
      <c r="V36" s="444"/>
      <c r="W36" s="444"/>
      <c r="X36" s="444"/>
      <c r="Y36" s="444"/>
      <c r="Z36" s="444"/>
      <c r="AA36" s="444"/>
      <c r="AB36" s="444"/>
      <c r="AC36" s="444"/>
      <c r="AD36" s="444"/>
      <c r="AE36" s="444"/>
      <c r="AF36" s="444"/>
      <c r="AG36" s="444"/>
      <c r="AH36" s="444"/>
      <c r="AI36" s="445"/>
      <c r="AJ36" s="445"/>
      <c r="AK36" s="445"/>
      <c r="AL36" s="445"/>
      <c r="AM36" s="445"/>
      <c r="AN36" s="445"/>
      <c r="AO36" s="445"/>
      <c r="AP36" s="446"/>
      <c r="AT36" s="451"/>
      <c r="AU36" s="452"/>
      <c r="AV36" s="452"/>
      <c r="AW36" s="452"/>
      <c r="AX36" s="452"/>
      <c r="AY36" s="452"/>
      <c r="AZ36" s="452"/>
      <c r="BA36" s="452"/>
      <c r="BB36" s="452"/>
      <c r="BC36" s="452"/>
      <c r="BD36" s="452"/>
      <c r="BE36" s="452"/>
      <c r="BF36" s="452"/>
      <c r="BG36" s="452"/>
      <c r="BH36" s="452"/>
      <c r="BI36" s="452"/>
      <c r="BJ36" s="452"/>
      <c r="BK36" s="452"/>
      <c r="BL36" s="452"/>
      <c r="BM36" s="452"/>
      <c r="BN36" s="9"/>
      <c r="BO36" s="9"/>
      <c r="BP36" s="9"/>
      <c r="BQ36" s="9"/>
      <c r="BR36" s="9"/>
      <c r="BS36" s="9"/>
      <c r="BT36" s="9"/>
      <c r="BU36" s="9"/>
      <c r="BV36" s="9"/>
      <c r="BW36" s="9"/>
      <c r="BX36" s="9"/>
      <c r="BY36" s="9"/>
      <c r="BZ36" s="9"/>
      <c r="CA36" s="9"/>
      <c r="CB36" s="9"/>
      <c r="CC36" s="9"/>
      <c r="CD36" s="9"/>
      <c r="CE36" s="14"/>
      <c r="CF36" s="107"/>
      <c r="CG36" s="107"/>
      <c r="CH36" s="107"/>
      <c r="CI36" s="107"/>
    </row>
    <row r="37" spans="1:87" ht="7.5" customHeight="1" x14ac:dyDescent="0.2">
      <c r="A37" s="366"/>
      <c r="G37" s="441"/>
      <c r="H37" s="431"/>
      <c r="I37" s="431"/>
      <c r="J37" s="431"/>
      <c r="K37" s="431"/>
      <c r="L37" s="442"/>
      <c r="M37" s="443"/>
      <c r="N37" s="444"/>
      <c r="O37" s="444"/>
      <c r="P37" s="444"/>
      <c r="Q37" s="444"/>
      <c r="R37" s="444"/>
      <c r="S37" s="444"/>
      <c r="T37" s="444"/>
      <c r="U37" s="444"/>
      <c r="V37" s="444"/>
      <c r="W37" s="444"/>
      <c r="X37" s="444"/>
      <c r="Y37" s="444"/>
      <c r="Z37" s="444"/>
      <c r="AA37" s="444"/>
      <c r="AB37" s="444"/>
      <c r="AC37" s="444"/>
      <c r="AD37" s="444"/>
      <c r="AE37" s="444"/>
      <c r="AF37" s="444"/>
      <c r="AG37" s="444"/>
      <c r="AH37" s="444"/>
      <c r="AI37" s="445"/>
      <c r="AJ37" s="445"/>
      <c r="AK37" s="445"/>
      <c r="AL37" s="445"/>
      <c r="AM37" s="445"/>
      <c r="AN37" s="445"/>
      <c r="AO37" s="445"/>
      <c r="AP37" s="446"/>
      <c r="AT37" s="453"/>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521"/>
      <c r="CC37" s="521"/>
      <c r="CD37" s="521"/>
      <c r="CE37" s="14"/>
      <c r="CF37" s="107"/>
      <c r="CG37" s="107"/>
      <c r="CH37" s="107"/>
      <c r="CI37" s="107"/>
    </row>
    <row r="38" spans="1:87" ht="7.5" customHeight="1" x14ac:dyDescent="0.2">
      <c r="A38" s="366"/>
      <c r="G38" s="424" t="s">
        <v>34</v>
      </c>
      <c r="H38" s="425"/>
      <c r="I38" s="425"/>
      <c r="J38" s="425"/>
      <c r="K38" s="425"/>
      <c r="L38" s="426"/>
      <c r="M38" s="443"/>
      <c r="N38" s="444"/>
      <c r="O38" s="444"/>
      <c r="P38" s="444"/>
      <c r="Q38" s="444"/>
      <c r="R38" s="444"/>
      <c r="S38" s="444"/>
      <c r="T38" s="444"/>
      <c r="U38" s="444"/>
      <c r="V38" s="444"/>
      <c r="W38" s="444"/>
      <c r="X38" s="444"/>
      <c r="Y38" s="444"/>
      <c r="Z38" s="444"/>
      <c r="AA38" s="444"/>
      <c r="AB38" s="444"/>
      <c r="AC38" s="444"/>
      <c r="AD38" s="444"/>
      <c r="AE38" s="444"/>
      <c r="AF38" s="444"/>
      <c r="AG38" s="444"/>
      <c r="AH38" s="444"/>
      <c r="AI38" s="445"/>
      <c r="AJ38" s="445"/>
      <c r="AK38" s="445"/>
      <c r="AL38" s="445"/>
      <c r="AM38" s="445"/>
      <c r="AN38" s="445"/>
      <c r="AO38" s="445"/>
      <c r="AP38" s="446"/>
      <c r="AT38" s="453"/>
      <c r="AU38" s="454"/>
      <c r="AV38" s="454"/>
      <c r="AW38" s="454"/>
      <c r="AX38" s="454"/>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521"/>
      <c r="CC38" s="521"/>
      <c r="CD38" s="521"/>
      <c r="CE38" s="14"/>
      <c r="CF38" s="107"/>
      <c r="CG38" s="107"/>
      <c r="CH38" s="107"/>
      <c r="CI38" s="107"/>
    </row>
    <row r="39" spans="1:87" ht="7.5" customHeight="1" x14ac:dyDescent="0.2">
      <c r="A39" s="366"/>
      <c r="G39" s="424"/>
      <c r="H39" s="425"/>
      <c r="I39" s="425"/>
      <c r="J39" s="425"/>
      <c r="K39" s="425"/>
      <c r="L39" s="426"/>
      <c r="M39" s="522">
        <f>基本情報!B13</f>
        <v>0</v>
      </c>
      <c r="N39" s="523"/>
      <c r="O39" s="523"/>
      <c r="P39" s="523"/>
      <c r="Q39" s="523"/>
      <c r="R39" s="523"/>
      <c r="S39" s="523"/>
      <c r="T39" s="523"/>
      <c r="U39" s="523"/>
      <c r="V39" s="523"/>
      <c r="W39" s="523"/>
      <c r="X39" s="523"/>
      <c r="Y39" s="523"/>
      <c r="Z39" s="523"/>
      <c r="AA39" s="523"/>
      <c r="AB39" s="523"/>
      <c r="AC39" s="523"/>
      <c r="AD39" s="523"/>
      <c r="AE39" s="523"/>
      <c r="AF39" s="523"/>
      <c r="AG39" s="64"/>
      <c r="AH39" s="64"/>
      <c r="AI39" s="445"/>
      <c r="AJ39" s="445"/>
      <c r="AK39" s="445"/>
      <c r="AL39" s="445"/>
      <c r="AM39" s="445"/>
      <c r="AN39" s="445"/>
      <c r="AO39" s="445"/>
      <c r="AP39" s="446"/>
      <c r="AT39" s="453"/>
      <c r="AU39" s="454"/>
      <c r="AV39" s="454"/>
      <c r="AW39" s="454"/>
      <c r="AX39" s="454"/>
      <c r="AY39" s="454"/>
      <c r="AZ39" s="454"/>
      <c r="BA39" s="454"/>
      <c r="BB39" s="454"/>
      <c r="BC39" s="454"/>
      <c r="BD39" s="454"/>
      <c r="BE39" s="454"/>
      <c r="BF39" s="454"/>
      <c r="BG39" s="454"/>
      <c r="BH39" s="454"/>
      <c r="BI39" s="454"/>
      <c r="BJ39" s="454"/>
      <c r="BK39" s="454"/>
      <c r="BL39" s="454"/>
      <c r="BM39" s="454"/>
      <c r="BN39" s="454"/>
      <c r="BO39" s="454"/>
      <c r="BP39" s="454"/>
      <c r="BQ39" s="454"/>
      <c r="BR39" s="454"/>
      <c r="BS39" s="454"/>
      <c r="BT39" s="454"/>
      <c r="BU39" s="454"/>
      <c r="BV39" s="454"/>
      <c r="BW39" s="454"/>
      <c r="BX39" s="454"/>
      <c r="BY39" s="454"/>
      <c r="BZ39" s="454"/>
      <c r="CA39" s="454"/>
      <c r="CB39" s="521"/>
      <c r="CC39" s="521"/>
      <c r="CD39" s="521"/>
      <c r="CE39" s="14"/>
      <c r="CF39" s="107"/>
      <c r="CG39" s="107"/>
      <c r="CH39" s="107"/>
      <c r="CI39" s="107"/>
    </row>
    <row r="40" spans="1:87" ht="7.5" customHeight="1" x14ac:dyDescent="0.2">
      <c r="A40" s="366"/>
      <c r="G40" s="427"/>
      <c r="H40" s="428"/>
      <c r="I40" s="428"/>
      <c r="J40" s="428"/>
      <c r="K40" s="428"/>
      <c r="L40" s="429"/>
      <c r="M40" s="524"/>
      <c r="N40" s="525"/>
      <c r="O40" s="525"/>
      <c r="P40" s="525"/>
      <c r="Q40" s="525"/>
      <c r="R40" s="525"/>
      <c r="S40" s="525"/>
      <c r="T40" s="525"/>
      <c r="U40" s="525"/>
      <c r="V40" s="525"/>
      <c r="W40" s="525"/>
      <c r="X40" s="525"/>
      <c r="Y40" s="525"/>
      <c r="Z40" s="525"/>
      <c r="AA40" s="525"/>
      <c r="AB40" s="525"/>
      <c r="AC40" s="525"/>
      <c r="AD40" s="525"/>
      <c r="AE40" s="525"/>
      <c r="AF40" s="525"/>
      <c r="AG40" s="65"/>
      <c r="AH40" s="65"/>
      <c r="AI40" s="447"/>
      <c r="AJ40" s="447"/>
      <c r="AK40" s="447"/>
      <c r="AL40" s="447"/>
      <c r="AM40" s="447"/>
      <c r="AN40" s="447"/>
      <c r="AO40" s="447"/>
      <c r="AP40" s="448"/>
      <c r="AT40" s="455"/>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456"/>
      <c r="CA40" s="456"/>
      <c r="CB40" s="16"/>
      <c r="CC40" s="16"/>
      <c r="CD40" s="16"/>
      <c r="CE40" s="17"/>
      <c r="CF40" s="107"/>
      <c r="CG40" s="107"/>
      <c r="CH40" s="107"/>
      <c r="CI40" s="107"/>
    </row>
    <row r="41" spans="1:87" ht="6" customHeight="1" x14ac:dyDescent="0.2">
      <c r="A41" s="366"/>
      <c r="CF41" s="107"/>
      <c r="CG41" s="107"/>
      <c r="CH41" s="107"/>
      <c r="CI41" s="107"/>
    </row>
    <row r="42" spans="1:87" ht="6" customHeight="1" x14ac:dyDescent="0.2">
      <c r="A42" s="366"/>
      <c r="G42" s="421" t="s">
        <v>95</v>
      </c>
      <c r="H42" s="422"/>
      <c r="I42" s="422"/>
      <c r="J42" s="422"/>
      <c r="K42" s="422"/>
      <c r="L42" s="422"/>
      <c r="M42" s="422"/>
      <c r="N42" s="422"/>
      <c r="O42" s="422"/>
      <c r="P42" s="422"/>
      <c r="Q42" s="422"/>
      <c r="R42" s="422"/>
      <c r="S42" s="422"/>
      <c r="T42" s="422"/>
      <c r="U42" s="422"/>
      <c r="V42" s="422"/>
      <c r="W42" s="423"/>
      <c r="X42" s="421" t="s">
        <v>96</v>
      </c>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3"/>
      <c r="AU42" s="421" t="s">
        <v>97</v>
      </c>
      <c r="AV42" s="422"/>
      <c r="AW42" s="422"/>
      <c r="AX42" s="422"/>
      <c r="AY42" s="422"/>
      <c r="AZ42" s="422"/>
      <c r="BA42" s="422"/>
      <c r="BB42" s="422"/>
      <c r="BC42" s="422"/>
      <c r="BD42" s="422"/>
      <c r="BE42" s="422"/>
      <c r="BF42" s="422"/>
      <c r="BG42" s="423"/>
      <c r="BH42" s="38"/>
      <c r="BI42" s="38"/>
      <c r="BJ42" s="430" t="s">
        <v>182</v>
      </c>
      <c r="BK42" s="422"/>
      <c r="BL42" s="422"/>
      <c r="BM42" s="422"/>
      <c r="BN42" s="422"/>
      <c r="BO42" s="422"/>
      <c r="BP42" s="422"/>
      <c r="BQ42" s="422"/>
      <c r="BR42" s="422"/>
      <c r="BS42" s="422"/>
      <c r="BT42" s="422"/>
      <c r="BU42" s="422"/>
      <c r="BV42" s="422"/>
      <c r="BW42" s="422"/>
      <c r="BX42" s="422"/>
      <c r="BY42" s="422"/>
      <c r="BZ42" s="422"/>
      <c r="CA42" s="422"/>
      <c r="CB42" s="422"/>
      <c r="CC42" s="422"/>
      <c r="CD42" s="422"/>
      <c r="CE42" s="423"/>
      <c r="CF42" s="107"/>
      <c r="CG42" s="107"/>
      <c r="CH42" s="107"/>
      <c r="CI42" s="107"/>
    </row>
    <row r="43" spans="1:87" ht="6" customHeight="1" x14ac:dyDescent="0.2">
      <c r="A43" s="366"/>
      <c r="G43" s="424"/>
      <c r="H43" s="425"/>
      <c r="I43" s="425"/>
      <c r="J43" s="425"/>
      <c r="K43" s="425"/>
      <c r="L43" s="425"/>
      <c r="M43" s="425"/>
      <c r="N43" s="425"/>
      <c r="O43" s="425"/>
      <c r="P43" s="425"/>
      <c r="Q43" s="425"/>
      <c r="R43" s="425"/>
      <c r="S43" s="425"/>
      <c r="T43" s="425"/>
      <c r="U43" s="425"/>
      <c r="V43" s="425"/>
      <c r="W43" s="426"/>
      <c r="X43" s="424"/>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6"/>
      <c r="AU43" s="424"/>
      <c r="AV43" s="425"/>
      <c r="AW43" s="425"/>
      <c r="AX43" s="425"/>
      <c r="AY43" s="425"/>
      <c r="AZ43" s="425"/>
      <c r="BA43" s="425"/>
      <c r="BB43" s="425"/>
      <c r="BC43" s="425"/>
      <c r="BD43" s="425"/>
      <c r="BE43" s="425"/>
      <c r="BF43" s="425"/>
      <c r="BG43" s="426"/>
      <c r="BH43" s="39"/>
      <c r="BI43" s="39"/>
      <c r="BJ43" s="431"/>
      <c r="BK43" s="425"/>
      <c r="BL43" s="425"/>
      <c r="BM43" s="425"/>
      <c r="BN43" s="425"/>
      <c r="BO43" s="425"/>
      <c r="BP43" s="425"/>
      <c r="BQ43" s="425"/>
      <c r="BR43" s="425"/>
      <c r="BS43" s="425"/>
      <c r="BT43" s="425"/>
      <c r="BU43" s="425"/>
      <c r="BV43" s="425"/>
      <c r="BW43" s="425"/>
      <c r="BX43" s="425"/>
      <c r="BY43" s="425"/>
      <c r="BZ43" s="425"/>
      <c r="CA43" s="425"/>
      <c r="CB43" s="425"/>
      <c r="CC43" s="425"/>
      <c r="CD43" s="425"/>
      <c r="CE43" s="426"/>
      <c r="CF43" s="107"/>
      <c r="CG43" s="107"/>
      <c r="CH43" s="107"/>
      <c r="CI43" s="107"/>
    </row>
    <row r="44" spans="1:87" ht="6" customHeight="1" x14ac:dyDescent="0.2">
      <c r="A44" s="366"/>
      <c r="G44" s="424"/>
      <c r="H44" s="425"/>
      <c r="I44" s="425"/>
      <c r="J44" s="425"/>
      <c r="K44" s="425"/>
      <c r="L44" s="425"/>
      <c r="M44" s="425"/>
      <c r="N44" s="425"/>
      <c r="O44" s="425"/>
      <c r="P44" s="425"/>
      <c r="Q44" s="425"/>
      <c r="R44" s="425"/>
      <c r="S44" s="425"/>
      <c r="T44" s="425"/>
      <c r="U44" s="425"/>
      <c r="V44" s="425"/>
      <c r="W44" s="426"/>
      <c r="X44" s="424"/>
      <c r="Y44" s="425"/>
      <c r="Z44" s="425"/>
      <c r="AA44" s="425"/>
      <c r="AB44" s="425"/>
      <c r="AC44" s="425"/>
      <c r="AD44" s="425"/>
      <c r="AE44" s="425"/>
      <c r="AF44" s="425"/>
      <c r="AG44" s="425"/>
      <c r="AH44" s="425"/>
      <c r="AI44" s="425"/>
      <c r="AJ44" s="425"/>
      <c r="AK44" s="425"/>
      <c r="AL44" s="425"/>
      <c r="AM44" s="425"/>
      <c r="AN44" s="425"/>
      <c r="AO44" s="425"/>
      <c r="AP44" s="425"/>
      <c r="AQ44" s="425"/>
      <c r="AR44" s="425"/>
      <c r="AS44" s="425"/>
      <c r="AT44" s="426"/>
      <c r="AU44" s="424"/>
      <c r="AV44" s="425"/>
      <c r="AW44" s="425"/>
      <c r="AX44" s="425"/>
      <c r="AY44" s="425"/>
      <c r="AZ44" s="425"/>
      <c r="BA44" s="425"/>
      <c r="BB44" s="425"/>
      <c r="BC44" s="425"/>
      <c r="BD44" s="425"/>
      <c r="BE44" s="425"/>
      <c r="BF44" s="425"/>
      <c r="BG44" s="426"/>
      <c r="BH44" s="39"/>
      <c r="BI44" s="39"/>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6"/>
      <c r="CF44" s="107"/>
      <c r="CG44" s="107"/>
      <c r="CH44" s="107"/>
      <c r="CI44" s="107"/>
    </row>
    <row r="45" spans="1:87" ht="6" customHeight="1" x14ac:dyDescent="0.2">
      <c r="A45" s="366"/>
      <c r="G45" s="427"/>
      <c r="H45" s="428"/>
      <c r="I45" s="428"/>
      <c r="J45" s="428"/>
      <c r="K45" s="428"/>
      <c r="L45" s="428"/>
      <c r="M45" s="428"/>
      <c r="N45" s="428"/>
      <c r="O45" s="428"/>
      <c r="P45" s="428"/>
      <c r="Q45" s="428"/>
      <c r="R45" s="428"/>
      <c r="S45" s="428"/>
      <c r="T45" s="428"/>
      <c r="U45" s="428"/>
      <c r="V45" s="428"/>
      <c r="W45" s="429"/>
      <c r="X45" s="427"/>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9"/>
      <c r="AU45" s="427"/>
      <c r="AV45" s="428"/>
      <c r="AW45" s="428"/>
      <c r="AX45" s="428"/>
      <c r="AY45" s="428"/>
      <c r="AZ45" s="428"/>
      <c r="BA45" s="428"/>
      <c r="BB45" s="428"/>
      <c r="BC45" s="428"/>
      <c r="BD45" s="428"/>
      <c r="BE45" s="428"/>
      <c r="BF45" s="428"/>
      <c r="BG45" s="429"/>
      <c r="BH45" s="95"/>
      <c r="BI45" s="39"/>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6"/>
      <c r="CF45" s="107"/>
      <c r="CG45" s="107"/>
      <c r="CH45" s="107"/>
      <c r="CI45" s="107"/>
    </row>
    <row r="46" spans="1:87" ht="6" customHeight="1" x14ac:dyDescent="0.2">
      <c r="A46" s="366"/>
      <c r="G46" s="421" t="s">
        <v>98</v>
      </c>
      <c r="H46" s="422"/>
      <c r="I46" s="422"/>
      <c r="J46" s="422"/>
      <c r="K46" s="422"/>
      <c r="L46" s="422"/>
      <c r="M46" s="422"/>
      <c r="N46" s="422"/>
      <c r="O46" s="422"/>
      <c r="P46" s="422"/>
      <c r="Q46" s="422"/>
      <c r="R46" s="422"/>
      <c r="S46" s="422"/>
      <c r="T46" s="422"/>
      <c r="U46" s="422"/>
      <c r="V46" s="422"/>
      <c r="W46" s="423"/>
      <c r="X46" s="421" t="s">
        <v>99</v>
      </c>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3"/>
      <c r="AU46" s="466" t="s">
        <v>100</v>
      </c>
      <c r="AV46" s="467"/>
      <c r="AW46" s="467"/>
      <c r="AX46" s="467"/>
      <c r="AY46" s="467"/>
      <c r="AZ46" s="467"/>
      <c r="BA46" s="467"/>
      <c r="BB46" s="467"/>
      <c r="BC46" s="467"/>
      <c r="BD46" s="467"/>
      <c r="BE46" s="467"/>
      <c r="BF46" s="467"/>
      <c r="BG46" s="468"/>
      <c r="BH46" s="103"/>
      <c r="BI46" s="103"/>
      <c r="BJ46" s="425" t="s">
        <v>184</v>
      </c>
      <c r="BK46" s="425"/>
      <c r="BL46" s="425"/>
      <c r="BM46" s="425"/>
      <c r="BN46" s="425"/>
      <c r="BO46" s="425"/>
      <c r="BP46" s="425"/>
      <c r="BQ46" s="425"/>
      <c r="BR46" s="425"/>
      <c r="BS46" s="425"/>
      <c r="BT46" s="425"/>
      <c r="BU46" s="425"/>
      <c r="BV46" s="425"/>
      <c r="BW46" s="425"/>
      <c r="BX46" s="425"/>
      <c r="BY46" s="425"/>
      <c r="BZ46" s="425"/>
      <c r="CA46" s="425"/>
      <c r="CB46" s="425"/>
      <c r="CC46" s="425"/>
      <c r="CD46" s="425"/>
      <c r="CE46" s="426"/>
      <c r="CF46" s="107"/>
      <c r="CG46" s="107"/>
      <c r="CH46" s="107"/>
      <c r="CI46" s="107"/>
    </row>
    <row r="47" spans="1:87" ht="6" customHeight="1" x14ac:dyDescent="0.2">
      <c r="A47" s="366"/>
      <c r="G47" s="424"/>
      <c r="H47" s="425"/>
      <c r="I47" s="425"/>
      <c r="J47" s="425"/>
      <c r="K47" s="425"/>
      <c r="L47" s="425"/>
      <c r="M47" s="425"/>
      <c r="N47" s="425"/>
      <c r="O47" s="425"/>
      <c r="P47" s="425"/>
      <c r="Q47" s="425"/>
      <c r="R47" s="425"/>
      <c r="S47" s="425"/>
      <c r="T47" s="425"/>
      <c r="U47" s="425"/>
      <c r="V47" s="425"/>
      <c r="W47" s="426"/>
      <c r="X47" s="424"/>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6"/>
      <c r="AU47" s="469"/>
      <c r="AV47" s="470"/>
      <c r="AW47" s="470"/>
      <c r="AX47" s="470"/>
      <c r="AY47" s="470"/>
      <c r="AZ47" s="470"/>
      <c r="BA47" s="470"/>
      <c r="BB47" s="470"/>
      <c r="BC47" s="470"/>
      <c r="BD47" s="470"/>
      <c r="BE47" s="470"/>
      <c r="BF47" s="470"/>
      <c r="BG47" s="471"/>
      <c r="BH47" s="103"/>
      <c r="BI47" s="103"/>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6"/>
      <c r="CF47" s="107"/>
      <c r="CG47" s="107"/>
      <c r="CH47" s="107"/>
      <c r="CI47" s="107"/>
    </row>
    <row r="48" spans="1:87" ht="6" customHeight="1" x14ac:dyDescent="0.2">
      <c r="A48" s="366"/>
      <c r="G48" s="427"/>
      <c r="H48" s="428"/>
      <c r="I48" s="428"/>
      <c r="J48" s="428"/>
      <c r="K48" s="428"/>
      <c r="L48" s="428"/>
      <c r="M48" s="428"/>
      <c r="N48" s="428"/>
      <c r="O48" s="428"/>
      <c r="P48" s="428"/>
      <c r="Q48" s="428"/>
      <c r="R48" s="428"/>
      <c r="S48" s="428"/>
      <c r="T48" s="428"/>
      <c r="U48" s="428"/>
      <c r="V48" s="428"/>
      <c r="W48" s="429"/>
      <c r="X48" s="427"/>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9"/>
      <c r="AU48" s="472"/>
      <c r="AV48" s="473"/>
      <c r="AW48" s="473"/>
      <c r="AX48" s="473"/>
      <c r="AY48" s="473"/>
      <c r="AZ48" s="473"/>
      <c r="BA48" s="473"/>
      <c r="BB48" s="473"/>
      <c r="BC48" s="473"/>
      <c r="BD48" s="473"/>
      <c r="BE48" s="473"/>
      <c r="BF48" s="473"/>
      <c r="BG48" s="474"/>
      <c r="BH48" s="104"/>
      <c r="BI48" s="104"/>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9"/>
      <c r="CF48" s="107"/>
      <c r="CG48" s="107"/>
      <c r="CH48" s="107"/>
      <c r="CI48" s="107"/>
    </row>
    <row r="49" spans="1:87" ht="6" customHeight="1" thickBot="1" x14ac:dyDescent="0.25">
      <c r="A49" s="366"/>
      <c r="CF49" s="107"/>
      <c r="CG49" s="107"/>
      <c r="CH49" s="107"/>
      <c r="CI49" s="107"/>
    </row>
    <row r="50" spans="1:87" ht="6" customHeight="1" x14ac:dyDescent="0.2">
      <c r="A50" s="366"/>
      <c r="G50" s="475" t="s">
        <v>101</v>
      </c>
      <c r="H50" s="476"/>
      <c r="I50" s="476"/>
      <c r="J50" s="476"/>
      <c r="K50" s="476"/>
      <c r="L50" s="476"/>
      <c r="M50" s="476"/>
      <c r="N50" s="476"/>
      <c r="O50" s="476"/>
      <c r="P50" s="476"/>
      <c r="Q50" s="476"/>
      <c r="R50" s="476"/>
      <c r="S50" s="476"/>
      <c r="T50" s="476"/>
      <c r="U50" s="476"/>
      <c r="V50" s="476"/>
      <c r="W50" s="476"/>
      <c r="X50" s="481">
        <f>基本情報!B5</f>
        <v>0</v>
      </c>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3"/>
      <c r="CF50" s="107"/>
      <c r="CG50" s="107"/>
      <c r="CH50" s="107"/>
      <c r="CI50" s="107"/>
    </row>
    <row r="51" spans="1:87" ht="6" customHeight="1" x14ac:dyDescent="0.2">
      <c r="A51" s="366"/>
      <c r="G51" s="477"/>
      <c r="H51" s="478"/>
      <c r="I51" s="478"/>
      <c r="J51" s="478"/>
      <c r="K51" s="478"/>
      <c r="L51" s="478"/>
      <c r="M51" s="478"/>
      <c r="N51" s="478"/>
      <c r="O51" s="478"/>
      <c r="P51" s="478"/>
      <c r="Q51" s="478"/>
      <c r="R51" s="478"/>
      <c r="S51" s="478"/>
      <c r="T51" s="478"/>
      <c r="U51" s="478"/>
      <c r="V51" s="478"/>
      <c r="W51" s="478"/>
      <c r="X51" s="484"/>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6"/>
      <c r="AV51" s="40"/>
      <c r="AW51" s="40"/>
      <c r="AX51" s="40"/>
      <c r="AY51" s="40"/>
      <c r="AZ51" s="40"/>
      <c r="BA51" s="40"/>
      <c r="BB51" s="40"/>
      <c r="BC51" s="40"/>
      <c r="BD51" s="40"/>
      <c r="BE51" s="40"/>
      <c r="BF51" s="40"/>
      <c r="BG51" s="40"/>
      <c r="BH51" s="40"/>
      <c r="BI51" s="40"/>
      <c r="BJ51" s="40"/>
      <c r="BK51" s="40"/>
      <c r="BL51" s="40"/>
      <c r="BM51" s="40"/>
      <c r="BN51" s="40"/>
      <c r="BO51" s="40"/>
      <c r="BP51" s="40"/>
      <c r="CF51" s="107"/>
      <c r="CG51" s="107"/>
      <c r="CH51" s="107"/>
      <c r="CI51" s="107"/>
    </row>
    <row r="52" spans="1:87" ht="6" customHeight="1" x14ac:dyDescent="0.2">
      <c r="A52" s="107"/>
      <c r="G52" s="477"/>
      <c r="H52" s="478"/>
      <c r="I52" s="478"/>
      <c r="J52" s="478"/>
      <c r="K52" s="478"/>
      <c r="L52" s="478"/>
      <c r="M52" s="478"/>
      <c r="N52" s="478"/>
      <c r="O52" s="478"/>
      <c r="P52" s="478"/>
      <c r="Q52" s="478"/>
      <c r="R52" s="478"/>
      <c r="S52" s="478"/>
      <c r="T52" s="478"/>
      <c r="U52" s="478"/>
      <c r="V52" s="478"/>
      <c r="W52" s="478"/>
      <c r="X52" s="484"/>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6"/>
      <c r="AV52" s="40"/>
      <c r="AW52" s="40"/>
      <c r="AX52" s="40"/>
      <c r="AY52" s="40"/>
      <c r="AZ52" s="40"/>
      <c r="BA52" s="40"/>
      <c r="BB52" s="40"/>
      <c r="BC52" s="40"/>
      <c r="BD52" s="40"/>
      <c r="BE52" s="40"/>
      <c r="BF52" s="40"/>
      <c r="BG52" s="40"/>
      <c r="BH52" s="40"/>
      <c r="BI52" s="40"/>
      <c r="BJ52" s="40"/>
      <c r="BK52" s="40"/>
      <c r="BL52" s="40"/>
      <c r="BM52" s="40"/>
      <c r="BN52" s="40"/>
      <c r="BO52" s="40"/>
      <c r="BP52" s="40"/>
      <c r="CC52" s="41"/>
      <c r="CF52" s="107"/>
      <c r="CG52" s="107"/>
      <c r="CH52" s="107"/>
      <c r="CI52" s="107"/>
    </row>
    <row r="53" spans="1:87" ht="6" customHeight="1" thickBot="1" x14ac:dyDescent="0.25">
      <c r="A53" s="107"/>
      <c r="G53" s="479"/>
      <c r="H53" s="480"/>
      <c r="I53" s="480"/>
      <c r="J53" s="480"/>
      <c r="K53" s="480"/>
      <c r="L53" s="480"/>
      <c r="M53" s="480"/>
      <c r="N53" s="480"/>
      <c r="O53" s="480"/>
      <c r="P53" s="480"/>
      <c r="Q53" s="480"/>
      <c r="R53" s="480"/>
      <c r="S53" s="480"/>
      <c r="T53" s="480"/>
      <c r="U53" s="480"/>
      <c r="V53" s="480"/>
      <c r="W53" s="480"/>
      <c r="X53" s="487"/>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9"/>
      <c r="CF53" s="107"/>
      <c r="CG53" s="107"/>
      <c r="CH53" s="107"/>
      <c r="CI53" s="107"/>
    </row>
    <row r="54" spans="1:87" ht="6" customHeight="1" x14ac:dyDescent="0.2">
      <c r="A54" s="367" t="s">
        <v>198</v>
      </c>
      <c r="CF54" s="107"/>
      <c r="CG54" s="107"/>
      <c r="CH54" s="107"/>
      <c r="CI54" s="107"/>
    </row>
    <row r="55" spans="1:87" s="18" customFormat="1" ht="6" customHeight="1" x14ac:dyDescent="0.15">
      <c r="A55" s="367"/>
      <c r="G55" s="395">
        <f>VLOOKUP(入力シート!$B$3,入力シート!$A$7:$G$206,4,FALSE)</f>
        <v>0</v>
      </c>
      <c r="H55" s="396"/>
      <c r="I55" s="396"/>
      <c r="J55" s="396"/>
      <c r="K55" s="396"/>
      <c r="L55" s="396"/>
      <c r="M55" s="396"/>
      <c r="N55" s="396"/>
      <c r="O55" s="396"/>
      <c r="P55" s="396"/>
      <c r="Q55" s="396"/>
      <c r="R55" s="396"/>
      <c r="S55" s="396"/>
      <c r="T55" s="396"/>
      <c r="U55" s="396"/>
      <c r="V55" s="396"/>
      <c r="W55" s="397"/>
      <c r="X55" s="404">
        <f>VLOOKUP(入力シート!B3,入力シート!A7:G206,5,FALSE)</f>
        <v>0</v>
      </c>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6"/>
      <c r="AU55" s="457" t="str">
        <f>VLOOKUP(入力シート!B3,入力シート!A7:H206,8,FALSE)</f>
        <v/>
      </c>
      <c r="AV55" s="458"/>
      <c r="AW55" s="458"/>
      <c r="AX55" s="458"/>
      <c r="AY55" s="458"/>
      <c r="AZ55" s="458"/>
      <c r="BA55" s="458"/>
      <c r="BB55" s="458"/>
      <c r="BC55" s="458"/>
      <c r="BD55" s="458"/>
      <c r="BE55" s="458"/>
      <c r="BF55" s="458"/>
      <c r="BG55" s="459"/>
      <c r="BH55" s="414"/>
      <c r="BI55" s="415"/>
      <c r="BJ55" s="334"/>
      <c r="BK55" s="333"/>
      <c r="BL55" s="330"/>
      <c r="BM55" s="335"/>
      <c r="BN55" s="330"/>
      <c r="BO55" s="331"/>
      <c r="BP55" s="332"/>
      <c r="BQ55" s="333"/>
      <c r="BR55" s="420"/>
      <c r="BS55" s="333"/>
      <c r="BT55" s="330"/>
      <c r="BU55" s="335"/>
      <c r="BV55" s="330"/>
      <c r="BW55" s="331"/>
      <c r="BX55" s="332"/>
      <c r="BY55" s="333"/>
      <c r="BZ55" s="334"/>
      <c r="CA55" s="333"/>
      <c r="CB55" s="330"/>
      <c r="CC55" s="335"/>
      <c r="CD55" s="330"/>
      <c r="CE55" s="331"/>
      <c r="CF55" s="108"/>
      <c r="CG55" s="108"/>
      <c r="CH55" s="108"/>
      <c r="CI55" s="108"/>
    </row>
    <row r="56" spans="1:87" s="18" customFormat="1" ht="6" customHeight="1" x14ac:dyDescent="0.15">
      <c r="A56" s="367"/>
      <c r="G56" s="398"/>
      <c r="H56" s="399"/>
      <c r="I56" s="399"/>
      <c r="J56" s="399"/>
      <c r="K56" s="399"/>
      <c r="L56" s="399"/>
      <c r="M56" s="399"/>
      <c r="N56" s="399"/>
      <c r="O56" s="399"/>
      <c r="P56" s="399"/>
      <c r="Q56" s="399"/>
      <c r="R56" s="399"/>
      <c r="S56" s="399"/>
      <c r="T56" s="399"/>
      <c r="U56" s="399"/>
      <c r="V56" s="399"/>
      <c r="W56" s="400"/>
      <c r="X56" s="407"/>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9"/>
      <c r="AU56" s="460"/>
      <c r="AV56" s="461"/>
      <c r="AW56" s="461"/>
      <c r="AX56" s="461"/>
      <c r="AY56" s="461"/>
      <c r="AZ56" s="461"/>
      <c r="BA56" s="461"/>
      <c r="BB56" s="461"/>
      <c r="BC56" s="461"/>
      <c r="BD56" s="461"/>
      <c r="BE56" s="461"/>
      <c r="BF56" s="461"/>
      <c r="BG56" s="462"/>
      <c r="BH56" s="416"/>
      <c r="BI56" s="417"/>
      <c r="BJ56" s="334"/>
      <c r="BK56" s="333"/>
      <c r="BL56" s="330"/>
      <c r="BM56" s="335"/>
      <c r="BN56" s="330"/>
      <c r="BO56" s="331"/>
      <c r="BP56" s="332"/>
      <c r="BQ56" s="333"/>
      <c r="BR56" s="420"/>
      <c r="BS56" s="333"/>
      <c r="BT56" s="330"/>
      <c r="BU56" s="335"/>
      <c r="BV56" s="330"/>
      <c r="BW56" s="331"/>
      <c r="BX56" s="332"/>
      <c r="BY56" s="333"/>
      <c r="BZ56" s="334"/>
      <c r="CA56" s="333"/>
      <c r="CB56" s="330"/>
      <c r="CC56" s="335"/>
      <c r="CD56" s="330"/>
      <c r="CE56" s="331"/>
      <c r="CF56" s="108"/>
      <c r="CG56" s="108"/>
      <c r="CH56" s="108"/>
      <c r="CI56" s="108"/>
    </row>
    <row r="57" spans="1:87" s="18" customFormat="1" ht="6" customHeight="1" x14ac:dyDescent="0.15">
      <c r="A57" s="367"/>
      <c r="G57" s="398"/>
      <c r="H57" s="399"/>
      <c r="I57" s="399"/>
      <c r="J57" s="399"/>
      <c r="K57" s="399"/>
      <c r="L57" s="399"/>
      <c r="M57" s="399"/>
      <c r="N57" s="399"/>
      <c r="O57" s="399"/>
      <c r="P57" s="399"/>
      <c r="Q57" s="399"/>
      <c r="R57" s="399"/>
      <c r="S57" s="399"/>
      <c r="T57" s="399"/>
      <c r="U57" s="399"/>
      <c r="V57" s="399"/>
      <c r="W57" s="400"/>
      <c r="X57" s="407"/>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9"/>
      <c r="AU57" s="460"/>
      <c r="AV57" s="461"/>
      <c r="AW57" s="461"/>
      <c r="AX57" s="461"/>
      <c r="AY57" s="461"/>
      <c r="AZ57" s="461"/>
      <c r="BA57" s="461"/>
      <c r="BB57" s="461"/>
      <c r="BC57" s="461"/>
      <c r="BD57" s="461"/>
      <c r="BE57" s="461"/>
      <c r="BF57" s="461"/>
      <c r="BG57" s="462"/>
      <c r="BH57" s="418"/>
      <c r="BI57" s="419"/>
      <c r="BJ57" s="334"/>
      <c r="BK57" s="333"/>
      <c r="BL57" s="330"/>
      <c r="BM57" s="335"/>
      <c r="BN57" s="330"/>
      <c r="BO57" s="331"/>
      <c r="BP57" s="332"/>
      <c r="BQ57" s="333"/>
      <c r="BR57" s="420"/>
      <c r="BS57" s="333"/>
      <c r="BT57" s="330"/>
      <c r="BU57" s="335"/>
      <c r="BV57" s="330"/>
      <c r="BW57" s="331"/>
      <c r="BX57" s="332"/>
      <c r="BY57" s="333"/>
      <c r="BZ57" s="334"/>
      <c r="CA57" s="333"/>
      <c r="CB57" s="330"/>
      <c r="CC57" s="335"/>
      <c r="CD57" s="330"/>
      <c r="CE57" s="331"/>
      <c r="CF57" s="108"/>
      <c r="CG57" s="108"/>
      <c r="CH57" s="108"/>
      <c r="CI57" s="108"/>
    </row>
    <row r="58" spans="1:87" s="18" customFormat="1" ht="6" customHeight="1" x14ac:dyDescent="0.15">
      <c r="A58" s="367"/>
      <c r="G58" s="401"/>
      <c r="H58" s="402"/>
      <c r="I58" s="402"/>
      <c r="J58" s="402"/>
      <c r="K58" s="402"/>
      <c r="L58" s="402"/>
      <c r="M58" s="402"/>
      <c r="N58" s="402"/>
      <c r="O58" s="402"/>
      <c r="P58" s="402"/>
      <c r="Q58" s="402"/>
      <c r="R58" s="402"/>
      <c r="S58" s="402"/>
      <c r="T58" s="402"/>
      <c r="U58" s="402"/>
      <c r="V58" s="402"/>
      <c r="W58" s="403"/>
      <c r="X58" s="410"/>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2"/>
      <c r="AU58" s="463"/>
      <c r="AV58" s="464"/>
      <c r="AW58" s="464"/>
      <c r="AX58" s="464"/>
      <c r="AY58" s="464"/>
      <c r="AZ58" s="464"/>
      <c r="BA58" s="464"/>
      <c r="BB58" s="464"/>
      <c r="BC58" s="464"/>
      <c r="BD58" s="464"/>
      <c r="BE58" s="464"/>
      <c r="BF58" s="464"/>
      <c r="BG58" s="465"/>
      <c r="BH58" s="393" t="s">
        <v>183</v>
      </c>
      <c r="BI58" s="353"/>
      <c r="BJ58" s="394" t="s">
        <v>180</v>
      </c>
      <c r="BK58" s="394"/>
      <c r="BL58" s="394"/>
      <c r="BM58" s="394"/>
      <c r="BN58" s="394"/>
      <c r="BO58" s="394"/>
      <c r="BP58" s="394"/>
      <c r="BQ58" s="394"/>
      <c r="BR58" s="394"/>
      <c r="BS58" s="394"/>
      <c r="BT58" s="394"/>
      <c r="BU58" s="19"/>
      <c r="BV58" s="19"/>
      <c r="BW58" s="19"/>
      <c r="BX58" s="19"/>
      <c r="BY58" s="19"/>
      <c r="BZ58" s="19"/>
      <c r="CA58" s="19"/>
      <c r="CB58" s="19"/>
      <c r="CC58" s="19"/>
      <c r="CD58" s="19"/>
      <c r="CE58" s="43"/>
      <c r="CF58" s="108"/>
      <c r="CG58" s="108"/>
      <c r="CH58" s="108"/>
      <c r="CI58" s="108"/>
    </row>
    <row r="59" spans="1:87" s="18" customFormat="1" ht="6" customHeight="1" x14ac:dyDescent="0.15">
      <c r="A59" s="367"/>
      <c r="G59" s="352" t="s">
        <v>102</v>
      </c>
      <c r="H59" s="353"/>
      <c r="I59" s="353"/>
      <c r="J59" s="353"/>
      <c r="K59" s="353"/>
      <c r="L59" s="353"/>
      <c r="M59" s="353"/>
      <c r="N59" s="353"/>
      <c r="O59" s="353"/>
      <c r="P59" s="353"/>
      <c r="Q59" s="353"/>
      <c r="R59" s="353"/>
      <c r="S59" s="353"/>
      <c r="T59" s="353"/>
      <c r="U59" s="353"/>
      <c r="V59" s="353"/>
      <c r="W59" s="354"/>
      <c r="X59" s="352" t="s">
        <v>103</v>
      </c>
      <c r="Y59" s="359"/>
      <c r="Z59" s="359"/>
      <c r="AA59" s="359"/>
      <c r="AB59" s="359"/>
      <c r="AC59" s="20"/>
      <c r="AD59" s="20"/>
      <c r="AE59" s="20"/>
      <c r="AF59" s="20"/>
      <c r="AG59" s="20"/>
      <c r="AH59" s="42"/>
      <c r="AI59" s="352" t="s">
        <v>104</v>
      </c>
      <c r="AJ59" s="359"/>
      <c r="AK59" s="359"/>
      <c r="AL59" s="359"/>
      <c r="AM59" s="359"/>
      <c r="AN59" s="20"/>
      <c r="AO59" s="20"/>
      <c r="AP59" s="20"/>
      <c r="AQ59" s="20"/>
      <c r="AR59" s="20"/>
      <c r="AS59" s="20"/>
      <c r="AT59" s="42"/>
      <c r="AU59" s="373" t="s">
        <v>105</v>
      </c>
      <c r="AV59" s="374"/>
      <c r="AW59" s="374"/>
      <c r="AX59" s="374"/>
      <c r="AY59" s="374"/>
      <c r="AZ59" s="374"/>
      <c r="BA59" s="374"/>
      <c r="BB59" s="374"/>
      <c r="BC59" s="374"/>
      <c r="BD59" s="374"/>
      <c r="BE59" s="374"/>
      <c r="BF59" s="374"/>
      <c r="BG59" s="20"/>
      <c r="BH59" s="358"/>
      <c r="BI59" s="356"/>
      <c r="BJ59" s="377"/>
      <c r="BK59" s="377"/>
      <c r="BL59" s="377"/>
      <c r="BM59" s="377"/>
      <c r="BN59" s="377"/>
      <c r="BO59" s="377"/>
      <c r="BP59" s="377"/>
      <c r="BQ59" s="377"/>
      <c r="BR59" s="377"/>
      <c r="BS59" s="377"/>
      <c r="BT59" s="377"/>
      <c r="BU59" s="19"/>
      <c r="BV59" s="19"/>
      <c r="BW59" s="19"/>
      <c r="BX59" s="19"/>
      <c r="BY59" s="19"/>
      <c r="BZ59" s="19"/>
      <c r="CA59" s="19"/>
      <c r="CB59" s="19"/>
      <c r="CC59" s="19"/>
      <c r="CD59" s="19"/>
      <c r="CE59" s="43"/>
      <c r="CF59" s="108"/>
      <c r="CG59" s="108"/>
      <c r="CH59" s="108"/>
      <c r="CI59" s="108"/>
    </row>
    <row r="60" spans="1:87" s="18" customFormat="1" ht="6" customHeight="1" x14ac:dyDescent="0.15">
      <c r="A60" s="367"/>
      <c r="G60" s="355"/>
      <c r="H60" s="356"/>
      <c r="I60" s="356"/>
      <c r="J60" s="356"/>
      <c r="K60" s="356"/>
      <c r="L60" s="356"/>
      <c r="M60" s="356"/>
      <c r="N60" s="356"/>
      <c r="O60" s="356"/>
      <c r="P60" s="356"/>
      <c r="Q60" s="356"/>
      <c r="R60" s="356"/>
      <c r="S60" s="356"/>
      <c r="T60" s="356"/>
      <c r="U60" s="356"/>
      <c r="V60" s="356"/>
      <c r="W60" s="357"/>
      <c r="X60" s="355"/>
      <c r="Y60" s="360"/>
      <c r="Z60" s="360"/>
      <c r="AA60" s="360"/>
      <c r="AB60" s="360"/>
      <c r="AC60" s="19"/>
      <c r="AD60" s="19"/>
      <c r="AE60" s="19"/>
      <c r="AF60" s="19"/>
      <c r="AG60" s="19"/>
      <c r="AH60" s="43"/>
      <c r="AI60" s="355"/>
      <c r="AJ60" s="360"/>
      <c r="AK60" s="360"/>
      <c r="AL60" s="360"/>
      <c r="AM60" s="360"/>
      <c r="AN60" s="19"/>
      <c r="AO60" s="19"/>
      <c r="AP60" s="19"/>
      <c r="AQ60" s="19"/>
      <c r="AR60" s="19"/>
      <c r="AS60" s="19"/>
      <c r="AT60" s="43"/>
      <c r="AU60" s="375"/>
      <c r="AV60" s="376"/>
      <c r="AW60" s="376"/>
      <c r="AX60" s="376"/>
      <c r="AY60" s="376"/>
      <c r="AZ60" s="376"/>
      <c r="BA60" s="376"/>
      <c r="BB60" s="376"/>
      <c r="BC60" s="376"/>
      <c r="BD60" s="376"/>
      <c r="BE60" s="376"/>
      <c r="BF60" s="376"/>
      <c r="BG60" s="19"/>
      <c r="BH60" s="44"/>
      <c r="BI60" s="15"/>
      <c r="BJ60" s="377"/>
      <c r="BK60" s="377"/>
      <c r="BL60" s="377"/>
      <c r="BM60" s="377"/>
      <c r="BN60" s="377"/>
      <c r="BO60" s="377"/>
      <c r="BP60" s="377"/>
      <c r="BQ60" s="377"/>
      <c r="BR60" s="377"/>
      <c r="BS60" s="377"/>
      <c r="BT60" s="377"/>
      <c r="BU60" s="19"/>
      <c r="BV60" s="19"/>
      <c r="BW60" s="19"/>
      <c r="BX60" s="19"/>
      <c r="BY60" s="19"/>
      <c r="BZ60" s="19"/>
      <c r="CA60" s="19"/>
      <c r="CB60" s="19"/>
      <c r="CC60" s="19"/>
      <c r="CD60" s="19"/>
      <c r="CE60" s="43"/>
      <c r="CF60" s="108"/>
      <c r="CG60" s="108"/>
      <c r="CH60" s="108"/>
      <c r="CI60" s="108"/>
    </row>
    <row r="61" spans="1:87" s="18" customFormat="1" ht="6" customHeight="1" x14ac:dyDescent="0.15">
      <c r="A61" s="367"/>
      <c r="G61" s="358"/>
      <c r="H61" s="356"/>
      <c r="I61" s="356"/>
      <c r="J61" s="356"/>
      <c r="K61" s="356"/>
      <c r="L61" s="356"/>
      <c r="M61" s="356"/>
      <c r="N61" s="356"/>
      <c r="O61" s="356"/>
      <c r="P61" s="356"/>
      <c r="Q61" s="356"/>
      <c r="R61" s="356"/>
      <c r="S61" s="356"/>
      <c r="T61" s="356"/>
      <c r="U61" s="356"/>
      <c r="V61" s="356"/>
      <c r="W61" s="357"/>
      <c r="X61" s="355"/>
      <c r="Y61" s="360"/>
      <c r="Z61" s="360"/>
      <c r="AA61" s="360"/>
      <c r="AB61" s="360"/>
      <c r="AC61" s="45"/>
      <c r="AD61" s="45"/>
      <c r="AE61" s="45"/>
      <c r="AF61" s="45"/>
      <c r="AG61" s="19"/>
      <c r="AH61" s="43"/>
      <c r="AI61" s="355"/>
      <c r="AJ61" s="360"/>
      <c r="AK61" s="360"/>
      <c r="AL61" s="360"/>
      <c r="AM61" s="360"/>
      <c r="AN61" s="19"/>
      <c r="AO61" s="19"/>
      <c r="AP61" s="19"/>
      <c r="AQ61" s="19"/>
      <c r="AR61" s="19"/>
      <c r="AS61" s="19"/>
      <c r="AT61" s="43"/>
      <c r="AU61" s="375"/>
      <c r="AV61" s="376"/>
      <c r="AW61" s="376"/>
      <c r="AX61" s="376"/>
      <c r="AY61" s="376"/>
      <c r="AZ61" s="376"/>
      <c r="BA61" s="376"/>
      <c r="BB61" s="376"/>
      <c r="BC61" s="376"/>
      <c r="BD61" s="376"/>
      <c r="BE61" s="376"/>
      <c r="BF61" s="376"/>
      <c r="BG61" s="19"/>
      <c r="BH61" s="44"/>
      <c r="BI61" s="15"/>
      <c r="BJ61" s="377" t="s">
        <v>181</v>
      </c>
      <c r="BK61" s="377"/>
      <c r="BL61" s="377"/>
      <c r="BM61" s="377"/>
      <c r="BN61" s="377"/>
      <c r="BO61" s="377"/>
      <c r="BP61" s="377"/>
      <c r="BQ61" s="377"/>
      <c r="BR61" s="377"/>
      <c r="BS61" s="377"/>
      <c r="BT61" s="377"/>
      <c r="BU61" s="377"/>
      <c r="BV61" s="377"/>
      <c r="BW61" s="377"/>
      <c r="BX61" s="377"/>
      <c r="BY61" s="377"/>
      <c r="BZ61" s="377"/>
      <c r="CA61" s="377"/>
      <c r="CB61" s="377"/>
      <c r="CC61" s="377"/>
      <c r="CD61" s="377"/>
      <c r="CE61" s="378"/>
      <c r="CF61" s="108"/>
      <c r="CG61" s="108"/>
      <c r="CH61" s="108"/>
      <c r="CI61" s="108"/>
    </row>
    <row r="62" spans="1:87" s="18" customFormat="1" ht="6" customHeight="1" x14ac:dyDescent="0.15">
      <c r="A62" s="367"/>
      <c r="G62" s="381" t="s">
        <v>106</v>
      </c>
      <c r="H62" s="382"/>
      <c r="I62" s="382"/>
      <c r="J62" s="336"/>
      <c r="K62" s="336"/>
      <c r="L62" s="336"/>
      <c r="M62" s="382" t="s">
        <v>23</v>
      </c>
      <c r="N62" s="382"/>
      <c r="O62" s="336"/>
      <c r="P62" s="336"/>
      <c r="Q62" s="336"/>
      <c r="R62" s="382" t="s">
        <v>107</v>
      </c>
      <c r="S62" s="382"/>
      <c r="T62" s="336"/>
      <c r="U62" s="336"/>
      <c r="V62" s="336"/>
      <c r="W62" s="338" t="s">
        <v>25</v>
      </c>
      <c r="X62" s="340">
        <f>VLOOKUP(入力シート!$B$3,入力シート!$A$7:$L$206,9,FALSE)</f>
        <v>0</v>
      </c>
      <c r="Y62" s="341"/>
      <c r="Z62" s="341"/>
      <c r="AA62" s="341"/>
      <c r="AB62" s="341"/>
      <c r="AC62" s="341"/>
      <c r="AD62" s="341"/>
      <c r="AE62" s="341"/>
      <c r="AF62" s="341"/>
      <c r="AG62" s="344" t="s">
        <v>52</v>
      </c>
      <c r="AH62" s="345"/>
      <c r="AI62" s="348">
        <f>VLOOKUP(入力シート!$B$3,入力シート!$A$7:$L$206,10,FALSE)</f>
        <v>0</v>
      </c>
      <c r="AJ62" s="349"/>
      <c r="AK62" s="349"/>
      <c r="AL62" s="349"/>
      <c r="AM62" s="349"/>
      <c r="AN62" s="349"/>
      <c r="AO62" s="349"/>
      <c r="AP62" s="349"/>
      <c r="AQ62" s="349"/>
      <c r="AR62" s="349"/>
      <c r="AS62" s="344" t="s">
        <v>52</v>
      </c>
      <c r="AT62" s="345"/>
      <c r="AU62" s="385">
        <f>ROUNDDOWN(X62+AI62,-3)</f>
        <v>0</v>
      </c>
      <c r="AV62" s="386"/>
      <c r="AW62" s="386"/>
      <c r="AX62" s="386"/>
      <c r="AY62" s="386"/>
      <c r="AZ62" s="386"/>
      <c r="BA62" s="386"/>
      <c r="BB62" s="386"/>
      <c r="BC62" s="389" t="s">
        <v>108</v>
      </c>
      <c r="BD62" s="389"/>
      <c r="BE62" s="389"/>
      <c r="BF62" s="389"/>
      <c r="BG62" s="390"/>
      <c r="BH62" s="44"/>
      <c r="BI62" s="15"/>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8"/>
      <c r="CF62" s="108"/>
      <c r="CG62" s="108"/>
      <c r="CH62" s="108"/>
      <c r="CI62" s="108"/>
    </row>
    <row r="63" spans="1:87" s="18" customFormat="1" ht="6" customHeight="1" x14ac:dyDescent="0.15">
      <c r="A63" s="367"/>
      <c r="G63" s="381"/>
      <c r="H63" s="382"/>
      <c r="I63" s="382"/>
      <c r="J63" s="336"/>
      <c r="K63" s="336"/>
      <c r="L63" s="336"/>
      <c r="M63" s="382"/>
      <c r="N63" s="382"/>
      <c r="O63" s="336"/>
      <c r="P63" s="336"/>
      <c r="Q63" s="336"/>
      <c r="R63" s="382"/>
      <c r="S63" s="382"/>
      <c r="T63" s="336"/>
      <c r="U63" s="336"/>
      <c r="V63" s="336"/>
      <c r="W63" s="338"/>
      <c r="X63" s="340"/>
      <c r="Y63" s="341"/>
      <c r="Z63" s="341"/>
      <c r="AA63" s="341"/>
      <c r="AB63" s="341"/>
      <c r="AC63" s="341"/>
      <c r="AD63" s="341"/>
      <c r="AE63" s="341"/>
      <c r="AF63" s="341"/>
      <c r="AG63" s="344"/>
      <c r="AH63" s="345"/>
      <c r="AI63" s="348"/>
      <c r="AJ63" s="349"/>
      <c r="AK63" s="349"/>
      <c r="AL63" s="349"/>
      <c r="AM63" s="349"/>
      <c r="AN63" s="349"/>
      <c r="AO63" s="349"/>
      <c r="AP63" s="349"/>
      <c r="AQ63" s="349"/>
      <c r="AR63" s="349"/>
      <c r="AS63" s="344"/>
      <c r="AT63" s="345"/>
      <c r="AU63" s="385"/>
      <c r="AV63" s="386"/>
      <c r="AW63" s="386"/>
      <c r="AX63" s="386"/>
      <c r="AY63" s="386"/>
      <c r="AZ63" s="386"/>
      <c r="BA63" s="386"/>
      <c r="BB63" s="386"/>
      <c r="BC63" s="389"/>
      <c r="BD63" s="389"/>
      <c r="BE63" s="389"/>
      <c r="BF63" s="389"/>
      <c r="BG63" s="390"/>
      <c r="BH63" s="44"/>
      <c r="BI63" s="15"/>
      <c r="BJ63" s="377"/>
      <c r="BK63" s="377"/>
      <c r="BL63" s="377"/>
      <c r="BM63" s="377"/>
      <c r="BN63" s="377"/>
      <c r="BO63" s="377"/>
      <c r="BP63" s="377"/>
      <c r="BQ63" s="377"/>
      <c r="BR63" s="377"/>
      <c r="BS63" s="377"/>
      <c r="BT63" s="377"/>
      <c r="BU63" s="377"/>
      <c r="BV63" s="377"/>
      <c r="BW63" s="377"/>
      <c r="BX63" s="377"/>
      <c r="BY63" s="377"/>
      <c r="BZ63" s="377"/>
      <c r="CA63" s="377"/>
      <c r="CB63" s="377"/>
      <c r="CC63" s="377"/>
      <c r="CD63" s="377"/>
      <c r="CE63" s="378"/>
      <c r="CF63" s="108"/>
      <c r="CG63" s="108"/>
      <c r="CH63" s="108"/>
      <c r="CI63" s="108"/>
    </row>
    <row r="64" spans="1:87" s="18" customFormat="1" ht="6" customHeight="1" x14ac:dyDescent="0.15">
      <c r="A64" s="367"/>
      <c r="G64" s="383"/>
      <c r="H64" s="384"/>
      <c r="I64" s="384"/>
      <c r="J64" s="337"/>
      <c r="K64" s="337"/>
      <c r="L64" s="337"/>
      <c r="M64" s="384"/>
      <c r="N64" s="384"/>
      <c r="O64" s="337"/>
      <c r="P64" s="337"/>
      <c r="Q64" s="337"/>
      <c r="R64" s="384"/>
      <c r="S64" s="384"/>
      <c r="T64" s="337"/>
      <c r="U64" s="337"/>
      <c r="V64" s="337"/>
      <c r="W64" s="339"/>
      <c r="X64" s="342"/>
      <c r="Y64" s="343"/>
      <c r="Z64" s="343"/>
      <c r="AA64" s="343"/>
      <c r="AB64" s="343"/>
      <c r="AC64" s="343"/>
      <c r="AD64" s="343"/>
      <c r="AE64" s="343"/>
      <c r="AF64" s="343"/>
      <c r="AG64" s="346"/>
      <c r="AH64" s="347"/>
      <c r="AI64" s="350"/>
      <c r="AJ64" s="351"/>
      <c r="AK64" s="351"/>
      <c r="AL64" s="351"/>
      <c r="AM64" s="351"/>
      <c r="AN64" s="351"/>
      <c r="AO64" s="351"/>
      <c r="AP64" s="351"/>
      <c r="AQ64" s="351"/>
      <c r="AR64" s="351"/>
      <c r="AS64" s="346"/>
      <c r="AT64" s="347"/>
      <c r="AU64" s="387"/>
      <c r="AV64" s="388"/>
      <c r="AW64" s="388"/>
      <c r="AX64" s="388"/>
      <c r="AY64" s="388"/>
      <c r="AZ64" s="388"/>
      <c r="BA64" s="388"/>
      <c r="BB64" s="388"/>
      <c r="BC64" s="391"/>
      <c r="BD64" s="391"/>
      <c r="BE64" s="391"/>
      <c r="BF64" s="391"/>
      <c r="BG64" s="392"/>
      <c r="BH64" s="46"/>
      <c r="BI64" s="47"/>
      <c r="BJ64" s="379"/>
      <c r="BK64" s="379"/>
      <c r="BL64" s="379"/>
      <c r="BM64" s="379"/>
      <c r="BN64" s="379"/>
      <c r="BO64" s="379"/>
      <c r="BP64" s="379"/>
      <c r="BQ64" s="379"/>
      <c r="BR64" s="379"/>
      <c r="BS64" s="379"/>
      <c r="BT64" s="379"/>
      <c r="BU64" s="379"/>
      <c r="BV64" s="379"/>
      <c r="BW64" s="379"/>
      <c r="BX64" s="379"/>
      <c r="BY64" s="379"/>
      <c r="BZ64" s="379"/>
      <c r="CA64" s="379"/>
      <c r="CB64" s="379"/>
      <c r="CC64" s="379"/>
      <c r="CD64" s="379"/>
      <c r="CE64" s="380"/>
      <c r="CF64" s="108"/>
      <c r="CG64" s="108"/>
      <c r="CH64" s="108"/>
      <c r="CI64" s="108"/>
    </row>
    <row r="65" spans="1:87" ht="3" customHeight="1" x14ac:dyDescent="0.2">
      <c r="A65" s="367"/>
      <c r="BJ65" s="9"/>
      <c r="BK65" s="9"/>
      <c r="BL65" s="9"/>
      <c r="BM65" s="9"/>
      <c r="BN65" s="9"/>
      <c r="BO65" s="9"/>
      <c r="BP65" s="9"/>
      <c r="BQ65" s="9"/>
      <c r="BR65" s="9"/>
      <c r="BS65" s="9"/>
      <c r="BT65" s="9"/>
      <c r="BU65" s="9"/>
      <c r="BV65" s="9"/>
      <c r="BW65" s="9"/>
      <c r="BX65" s="9"/>
      <c r="BY65" s="9"/>
      <c r="BZ65" s="9"/>
      <c r="CA65" s="9"/>
      <c r="CB65" s="9"/>
      <c r="CC65" s="9"/>
      <c r="CD65" s="9"/>
      <c r="CE65" s="14"/>
      <c r="CF65" s="107"/>
      <c r="CG65" s="107"/>
      <c r="CH65" s="107"/>
      <c r="CI65" s="107"/>
    </row>
    <row r="66" spans="1:87" s="18" customFormat="1" ht="6" customHeight="1" x14ac:dyDescent="0.15">
      <c r="A66" s="367"/>
      <c r="G66" s="395">
        <f>VLOOKUP(入力シート!B3+1,入力シート!A7:G206,4,FALSE)</f>
        <v>0</v>
      </c>
      <c r="H66" s="396"/>
      <c r="I66" s="396"/>
      <c r="J66" s="396"/>
      <c r="K66" s="396"/>
      <c r="L66" s="396"/>
      <c r="M66" s="396"/>
      <c r="N66" s="396"/>
      <c r="O66" s="396"/>
      <c r="P66" s="396"/>
      <c r="Q66" s="396"/>
      <c r="R66" s="396"/>
      <c r="S66" s="396"/>
      <c r="T66" s="396"/>
      <c r="U66" s="396"/>
      <c r="V66" s="396"/>
      <c r="W66" s="397"/>
      <c r="X66" s="404">
        <f>VLOOKUP(入力シート!B3+1,入力シート!A7:G206,5,FALSE)</f>
        <v>0</v>
      </c>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6"/>
      <c r="AU66" s="413" t="str">
        <f>VLOOKUP(入力シート!B3+1,入力シート!A7:H206,8,FALSE)</f>
        <v/>
      </c>
      <c r="AV66" s="405"/>
      <c r="AW66" s="405"/>
      <c r="AX66" s="405"/>
      <c r="AY66" s="405"/>
      <c r="AZ66" s="405"/>
      <c r="BA66" s="405"/>
      <c r="BB66" s="405"/>
      <c r="BC66" s="405"/>
      <c r="BD66" s="405"/>
      <c r="BE66" s="405"/>
      <c r="BF66" s="405"/>
      <c r="BG66" s="406"/>
      <c r="BH66" s="414"/>
      <c r="BI66" s="415"/>
      <c r="BJ66" s="334"/>
      <c r="BK66" s="333"/>
      <c r="BL66" s="330"/>
      <c r="BM66" s="335"/>
      <c r="BN66" s="330"/>
      <c r="BO66" s="331"/>
      <c r="BP66" s="332"/>
      <c r="BQ66" s="333"/>
      <c r="BR66" s="334"/>
      <c r="BS66" s="333"/>
      <c r="BT66" s="330"/>
      <c r="BU66" s="335"/>
      <c r="BV66" s="330"/>
      <c r="BW66" s="331"/>
      <c r="BX66" s="332"/>
      <c r="BY66" s="333"/>
      <c r="BZ66" s="334"/>
      <c r="CA66" s="333"/>
      <c r="CB66" s="330"/>
      <c r="CC66" s="335"/>
      <c r="CD66" s="330"/>
      <c r="CE66" s="331"/>
      <c r="CF66" s="108"/>
      <c r="CG66" s="108"/>
      <c r="CH66" s="108"/>
      <c r="CI66" s="108"/>
    </row>
    <row r="67" spans="1:87" s="18" customFormat="1" ht="6" customHeight="1" x14ac:dyDescent="0.15">
      <c r="A67" s="367"/>
      <c r="G67" s="398"/>
      <c r="H67" s="399"/>
      <c r="I67" s="399"/>
      <c r="J67" s="399"/>
      <c r="K67" s="399"/>
      <c r="L67" s="399"/>
      <c r="M67" s="399"/>
      <c r="N67" s="399"/>
      <c r="O67" s="399"/>
      <c r="P67" s="399"/>
      <c r="Q67" s="399"/>
      <c r="R67" s="399"/>
      <c r="S67" s="399"/>
      <c r="T67" s="399"/>
      <c r="U67" s="399"/>
      <c r="V67" s="399"/>
      <c r="W67" s="400"/>
      <c r="X67" s="407"/>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9"/>
      <c r="AU67" s="407"/>
      <c r="AV67" s="408"/>
      <c r="AW67" s="408"/>
      <c r="AX67" s="408"/>
      <c r="AY67" s="408"/>
      <c r="AZ67" s="408"/>
      <c r="BA67" s="408"/>
      <c r="BB67" s="408"/>
      <c r="BC67" s="408"/>
      <c r="BD67" s="408"/>
      <c r="BE67" s="408"/>
      <c r="BF67" s="408"/>
      <c r="BG67" s="409"/>
      <c r="BH67" s="416"/>
      <c r="BI67" s="417"/>
      <c r="BJ67" s="334"/>
      <c r="BK67" s="333"/>
      <c r="BL67" s="330"/>
      <c r="BM67" s="335"/>
      <c r="BN67" s="330"/>
      <c r="BO67" s="331"/>
      <c r="BP67" s="332"/>
      <c r="BQ67" s="333"/>
      <c r="BR67" s="334"/>
      <c r="BS67" s="333"/>
      <c r="BT67" s="330"/>
      <c r="BU67" s="335"/>
      <c r="BV67" s="330"/>
      <c r="BW67" s="331"/>
      <c r="BX67" s="332"/>
      <c r="BY67" s="333"/>
      <c r="BZ67" s="334"/>
      <c r="CA67" s="333"/>
      <c r="CB67" s="330"/>
      <c r="CC67" s="335"/>
      <c r="CD67" s="330"/>
      <c r="CE67" s="331"/>
      <c r="CF67" s="108"/>
      <c r="CG67" s="108"/>
      <c r="CH67" s="108"/>
      <c r="CI67" s="108"/>
    </row>
    <row r="68" spans="1:87" s="18" customFormat="1" ht="6" customHeight="1" x14ac:dyDescent="0.15">
      <c r="A68" s="367"/>
      <c r="G68" s="398"/>
      <c r="H68" s="399"/>
      <c r="I68" s="399"/>
      <c r="J68" s="399"/>
      <c r="K68" s="399"/>
      <c r="L68" s="399"/>
      <c r="M68" s="399"/>
      <c r="N68" s="399"/>
      <c r="O68" s="399"/>
      <c r="P68" s="399"/>
      <c r="Q68" s="399"/>
      <c r="R68" s="399"/>
      <c r="S68" s="399"/>
      <c r="T68" s="399"/>
      <c r="U68" s="399"/>
      <c r="V68" s="399"/>
      <c r="W68" s="400"/>
      <c r="X68" s="407"/>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409"/>
      <c r="AU68" s="407"/>
      <c r="AV68" s="408"/>
      <c r="AW68" s="408"/>
      <c r="AX68" s="408"/>
      <c r="AY68" s="408"/>
      <c r="AZ68" s="408"/>
      <c r="BA68" s="408"/>
      <c r="BB68" s="408"/>
      <c r="BC68" s="408"/>
      <c r="BD68" s="408"/>
      <c r="BE68" s="408"/>
      <c r="BF68" s="408"/>
      <c r="BG68" s="409"/>
      <c r="BH68" s="418"/>
      <c r="BI68" s="419"/>
      <c r="BJ68" s="334"/>
      <c r="BK68" s="333"/>
      <c r="BL68" s="330"/>
      <c r="BM68" s="335"/>
      <c r="BN68" s="330"/>
      <c r="BO68" s="331"/>
      <c r="BP68" s="332"/>
      <c r="BQ68" s="333"/>
      <c r="BR68" s="334"/>
      <c r="BS68" s="333"/>
      <c r="BT68" s="330"/>
      <c r="BU68" s="335"/>
      <c r="BV68" s="330"/>
      <c r="BW68" s="331"/>
      <c r="BX68" s="332"/>
      <c r="BY68" s="333"/>
      <c r="BZ68" s="334"/>
      <c r="CA68" s="333"/>
      <c r="CB68" s="330"/>
      <c r="CC68" s="335"/>
      <c r="CD68" s="330"/>
      <c r="CE68" s="331"/>
      <c r="CF68" s="108"/>
      <c r="CG68" s="108"/>
      <c r="CH68" s="108"/>
      <c r="CI68" s="108"/>
    </row>
    <row r="69" spans="1:87" s="18" customFormat="1" ht="6" customHeight="1" x14ac:dyDescent="0.15">
      <c r="A69" s="367"/>
      <c r="G69" s="401"/>
      <c r="H69" s="402"/>
      <c r="I69" s="402"/>
      <c r="J69" s="402"/>
      <c r="K69" s="402"/>
      <c r="L69" s="402"/>
      <c r="M69" s="402"/>
      <c r="N69" s="402"/>
      <c r="O69" s="402"/>
      <c r="P69" s="402"/>
      <c r="Q69" s="402"/>
      <c r="R69" s="402"/>
      <c r="S69" s="402"/>
      <c r="T69" s="402"/>
      <c r="U69" s="402"/>
      <c r="V69" s="402"/>
      <c r="W69" s="403"/>
      <c r="X69" s="410"/>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2"/>
      <c r="AU69" s="410"/>
      <c r="AV69" s="411"/>
      <c r="AW69" s="411"/>
      <c r="AX69" s="411"/>
      <c r="AY69" s="411"/>
      <c r="AZ69" s="411"/>
      <c r="BA69" s="411"/>
      <c r="BB69" s="411"/>
      <c r="BC69" s="411"/>
      <c r="BD69" s="411"/>
      <c r="BE69" s="411"/>
      <c r="BF69" s="411"/>
      <c r="BG69" s="412"/>
      <c r="BH69" s="393" t="s">
        <v>183</v>
      </c>
      <c r="BI69" s="353"/>
      <c r="BJ69" s="394" t="s">
        <v>180</v>
      </c>
      <c r="BK69" s="394"/>
      <c r="BL69" s="394"/>
      <c r="BM69" s="394"/>
      <c r="BN69" s="394"/>
      <c r="BO69" s="394"/>
      <c r="BP69" s="394"/>
      <c r="BQ69" s="394"/>
      <c r="BR69" s="394"/>
      <c r="BS69" s="394"/>
      <c r="BT69" s="394"/>
      <c r="BU69" s="19"/>
      <c r="BV69" s="19"/>
      <c r="BW69" s="19"/>
      <c r="BX69" s="19"/>
      <c r="BY69" s="19"/>
      <c r="BZ69" s="19"/>
      <c r="CA69" s="19"/>
      <c r="CB69" s="19"/>
      <c r="CC69" s="19"/>
      <c r="CD69" s="19"/>
      <c r="CE69" s="43"/>
      <c r="CF69" s="108"/>
      <c r="CG69" s="108"/>
      <c r="CH69" s="108"/>
      <c r="CI69" s="108"/>
    </row>
    <row r="70" spans="1:87" s="18" customFormat="1" ht="6" customHeight="1" x14ac:dyDescent="0.15">
      <c r="A70" s="367"/>
      <c r="G70" s="352" t="s">
        <v>102</v>
      </c>
      <c r="H70" s="353"/>
      <c r="I70" s="353"/>
      <c r="J70" s="353"/>
      <c r="K70" s="353"/>
      <c r="L70" s="353"/>
      <c r="M70" s="353"/>
      <c r="N70" s="353"/>
      <c r="O70" s="353"/>
      <c r="P70" s="353"/>
      <c r="Q70" s="353"/>
      <c r="R70" s="353"/>
      <c r="S70" s="353"/>
      <c r="T70" s="353"/>
      <c r="U70" s="353"/>
      <c r="V70" s="353"/>
      <c r="W70" s="354"/>
      <c r="X70" s="352" t="s">
        <v>103</v>
      </c>
      <c r="Y70" s="359"/>
      <c r="Z70" s="359"/>
      <c r="AA70" s="359"/>
      <c r="AB70" s="359"/>
      <c r="AC70" s="20"/>
      <c r="AD70" s="20"/>
      <c r="AE70" s="20"/>
      <c r="AF70" s="20"/>
      <c r="AG70" s="20"/>
      <c r="AH70" s="42"/>
      <c r="AI70" s="352" t="s">
        <v>104</v>
      </c>
      <c r="AJ70" s="359"/>
      <c r="AK70" s="359"/>
      <c r="AL70" s="359"/>
      <c r="AM70" s="359"/>
      <c r="AN70" s="20"/>
      <c r="AO70" s="20"/>
      <c r="AP70" s="20"/>
      <c r="AQ70" s="20"/>
      <c r="AR70" s="20"/>
      <c r="AS70" s="20"/>
      <c r="AT70" s="42"/>
      <c r="AU70" s="373" t="s">
        <v>105</v>
      </c>
      <c r="AV70" s="374"/>
      <c r="AW70" s="374"/>
      <c r="AX70" s="374"/>
      <c r="AY70" s="374"/>
      <c r="AZ70" s="374"/>
      <c r="BA70" s="374"/>
      <c r="BB70" s="374"/>
      <c r="BC70" s="374"/>
      <c r="BD70" s="374"/>
      <c r="BE70" s="374"/>
      <c r="BF70" s="374"/>
      <c r="BG70" s="20"/>
      <c r="BH70" s="358"/>
      <c r="BI70" s="356"/>
      <c r="BJ70" s="377"/>
      <c r="BK70" s="377"/>
      <c r="BL70" s="377"/>
      <c r="BM70" s="377"/>
      <c r="BN70" s="377"/>
      <c r="BO70" s="377"/>
      <c r="BP70" s="377"/>
      <c r="BQ70" s="377"/>
      <c r="BR70" s="377"/>
      <c r="BS70" s="377"/>
      <c r="BT70" s="377"/>
      <c r="BU70" s="19"/>
      <c r="BV70" s="19"/>
      <c r="BW70" s="19"/>
      <c r="BX70" s="19"/>
      <c r="BY70" s="19"/>
      <c r="BZ70" s="19"/>
      <c r="CA70" s="19"/>
      <c r="CB70" s="19"/>
      <c r="CC70" s="19"/>
      <c r="CD70" s="19"/>
      <c r="CE70" s="43"/>
      <c r="CF70" s="108"/>
      <c r="CG70" s="108"/>
      <c r="CH70" s="108"/>
      <c r="CI70" s="108"/>
    </row>
    <row r="71" spans="1:87" s="18" customFormat="1" ht="6" customHeight="1" x14ac:dyDescent="0.15">
      <c r="A71" s="367"/>
      <c r="G71" s="355"/>
      <c r="H71" s="356"/>
      <c r="I71" s="356"/>
      <c r="J71" s="356"/>
      <c r="K71" s="356"/>
      <c r="L71" s="356"/>
      <c r="M71" s="356"/>
      <c r="N71" s="356"/>
      <c r="O71" s="356"/>
      <c r="P71" s="356"/>
      <c r="Q71" s="356"/>
      <c r="R71" s="356"/>
      <c r="S71" s="356"/>
      <c r="T71" s="356"/>
      <c r="U71" s="356"/>
      <c r="V71" s="356"/>
      <c r="W71" s="357"/>
      <c r="X71" s="355"/>
      <c r="Y71" s="360"/>
      <c r="Z71" s="360"/>
      <c r="AA71" s="360"/>
      <c r="AB71" s="360"/>
      <c r="AC71" s="19"/>
      <c r="AD71" s="19"/>
      <c r="AE71" s="19"/>
      <c r="AF71" s="19"/>
      <c r="AG71" s="19"/>
      <c r="AH71" s="43"/>
      <c r="AI71" s="355"/>
      <c r="AJ71" s="360"/>
      <c r="AK71" s="360"/>
      <c r="AL71" s="360"/>
      <c r="AM71" s="360"/>
      <c r="AN71" s="19"/>
      <c r="AO71" s="19"/>
      <c r="AP71" s="19"/>
      <c r="AQ71" s="19"/>
      <c r="AR71" s="19"/>
      <c r="AS71" s="19"/>
      <c r="AT71" s="43"/>
      <c r="AU71" s="375"/>
      <c r="AV71" s="376"/>
      <c r="AW71" s="376"/>
      <c r="AX71" s="376"/>
      <c r="AY71" s="376"/>
      <c r="AZ71" s="376"/>
      <c r="BA71" s="376"/>
      <c r="BB71" s="376"/>
      <c r="BC71" s="376"/>
      <c r="BD71" s="376"/>
      <c r="BE71" s="376"/>
      <c r="BF71" s="376"/>
      <c r="BG71" s="19"/>
      <c r="BH71" s="44"/>
      <c r="BI71" s="15"/>
      <c r="BJ71" s="377"/>
      <c r="BK71" s="377"/>
      <c r="BL71" s="377"/>
      <c r="BM71" s="377"/>
      <c r="BN71" s="377"/>
      <c r="BO71" s="377"/>
      <c r="BP71" s="377"/>
      <c r="BQ71" s="377"/>
      <c r="BR71" s="377"/>
      <c r="BS71" s="377"/>
      <c r="BT71" s="377"/>
      <c r="BU71" s="19"/>
      <c r="BV71" s="19"/>
      <c r="BW71" s="19"/>
      <c r="BX71" s="19"/>
      <c r="BY71" s="19"/>
      <c r="BZ71" s="19"/>
      <c r="CA71" s="19"/>
      <c r="CB71" s="19"/>
      <c r="CC71" s="19"/>
      <c r="CD71" s="19"/>
      <c r="CE71" s="43"/>
      <c r="CF71" s="108"/>
      <c r="CG71" s="108"/>
      <c r="CH71" s="108"/>
      <c r="CI71" s="108"/>
    </row>
    <row r="72" spans="1:87" s="18" customFormat="1" ht="6" customHeight="1" x14ac:dyDescent="0.15">
      <c r="A72" s="367"/>
      <c r="G72" s="358"/>
      <c r="H72" s="356"/>
      <c r="I72" s="356"/>
      <c r="J72" s="356"/>
      <c r="K72" s="356"/>
      <c r="L72" s="356"/>
      <c r="M72" s="356"/>
      <c r="N72" s="356"/>
      <c r="O72" s="356"/>
      <c r="P72" s="356"/>
      <c r="Q72" s="356"/>
      <c r="R72" s="356"/>
      <c r="S72" s="356"/>
      <c r="T72" s="356"/>
      <c r="U72" s="356"/>
      <c r="V72" s="356"/>
      <c r="W72" s="357"/>
      <c r="X72" s="355"/>
      <c r="Y72" s="360"/>
      <c r="Z72" s="360"/>
      <c r="AA72" s="360"/>
      <c r="AB72" s="360"/>
      <c r="AC72" s="45"/>
      <c r="AD72" s="45"/>
      <c r="AE72" s="45"/>
      <c r="AF72" s="45"/>
      <c r="AG72" s="19"/>
      <c r="AH72" s="43"/>
      <c r="AI72" s="355"/>
      <c r="AJ72" s="360"/>
      <c r="AK72" s="360"/>
      <c r="AL72" s="360"/>
      <c r="AM72" s="360"/>
      <c r="AN72" s="19"/>
      <c r="AO72" s="19"/>
      <c r="AP72" s="19"/>
      <c r="AQ72" s="19"/>
      <c r="AR72" s="19"/>
      <c r="AS72" s="19"/>
      <c r="AT72" s="43"/>
      <c r="AU72" s="375"/>
      <c r="AV72" s="376"/>
      <c r="AW72" s="376"/>
      <c r="AX72" s="376"/>
      <c r="AY72" s="376"/>
      <c r="AZ72" s="376"/>
      <c r="BA72" s="376"/>
      <c r="BB72" s="376"/>
      <c r="BC72" s="376"/>
      <c r="BD72" s="376"/>
      <c r="BE72" s="376"/>
      <c r="BF72" s="376"/>
      <c r="BG72" s="19"/>
      <c r="BH72" s="44"/>
      <c r="BI72" s="15"/>
      <c r="BJ72" s="377" t="s">
        <v>181</v>
      </c>
      <c r="BK72" s="377"/>
      <c r="BL72" s="377"/>
      <c r="BM72" s="377"/>
      <c r="BN72" s="377"/>
      <c r="BO72" s="377"/>
      <c r="BP72" s="377"/>
      <c r="BQ72" s="377"/>
      <c r="BR72" s="377"/>
      <c r="BS72" s="377"/>
      <c r="BT72" s="377"/>
      <c r="BU72" s="377"/>
      <c r="BV72" s="377"/>
      <c r="BW72" s="377"/>
      <c r="BX72" s="377"/>
      <c r="BY72" s="377"/>
      <c r="BZ72" s="377"/>
      <c r="CA72" s="377"/>
      <c r="CB72" s="377"/>
      <c r="CC72" s="377"/>
      <c r="CD72" s="377"/>
      <c r="CE72" s="378"/>
      <c r="CF72" s="108"/>
      <c r="CG72" s="108"/>
      <c r="CH72" s="108"/>
      <c r="CI72" s="108"/>
    </row>
    <row r="73" spans="1:87" s="18" customFormat="1" ht="6" customHeight="1" x14ac:dyDescent="0.15">
      <c r="A73" s="367"/>
      <c r="G73" s="381" t="s">
        <v>106</v>
      </c>
      <c r="H73" s="382"/>
      <c r="I73" s="382"/>
      <c r="J73" s="336"/>
      <c r="K73" s="336"/>
      <c r="L73" s="336"/>
      <c r="M73" s="382" t="s">
        <v>23</v>
      </c>
      <c r="N73" s="382"/>
      <c r="O73" s="336"/>
      <c r="P73" s="336"/>
      <c r="Q73" s="336"/>
      <c r="R73" s="382" t="s">
        <v>107</v>
      </c>
      <c r="S73" s="382"/>
      <c r="T73" s="336"/>
      <c r="U73" s="336"/>
      <c r="V73" s="336"/>
      <c r="W73" s="338" t="s">
        <v>25</v>
      </c>
      <c r="X73" s="340">
        <f>VLOOKUP(入力シート!$B$3+1,入力シート!$A$7:$L$206,9,FALSE)</f>
        <v>0</v>
      </c>
      <c r="Y73" s="341"/>
      <c r="Z73" s="341"/>
      <c r="AA73" s="341"/>
      <c r="AB73" s="341"/>
      <c r="AC73" s="341"/>
      <c r="AD73" s="341"/>
      <c r="AE73" s="341"/>
      <c r="AF73" s="341"/>
      <c r="AG73" s="344" t="s">
        <v>52</v>
      </c>
      <c r="AH73" s="345"/>
      <c r="AI73" s="348">
        <f>VLOOKUP(入力シート!$B$3+1,入力シート!$A$7:$L$206,10,FALSE)</f>
        <v>0</v>
      </c>
      <c r="AJ73" s="349"/>
      <c r="AK73" s="349"/>
      <c r="AL73" s="349"/>
      <c r="AM73" s="349"/>
      <c r="AN73" s="349"/>
      <c r="AO73" s="349"/>
      <c r="AP73" s="349"/>
      <c r="AQ73" s="349"/>
      <c r="AR73" s="349"/>
      <c r="AS73" s="344" t="s">
        <v>52</v>
      </c>
      <c r="AT73" s="345"/>
      <c r="AU73" s="385">
        <f>ROUNDDOWN(X73+AI73,-3)</f>
        <v>0</v>
      </c>
      <c r="AV73" s="386"/>
      <c r="AW73" s="386"/>
      <c r="AX73" s="386"/>
      <c r="AY73" s="386"/>
      <c r="AZ73" s="386"/>
      <c r="BA73" s="386"/>
      <c r="BB73" s="386"/>
      <c r="BC73" s="389" t="s">
        <v>108</v>
      </c>
      <c r="BD73" s="389"/>
      <c r="BE73" s="389"/>
      <c r="BF73" s="389"/>
      <c r="BG73" s="390"/>
      <c r="BH73" s="44"/>
      <c r="BI73" s="15"/>
      <c r="BJ73" s="377"/>
      <c r="BK73" s="377"/>
      <c r="BL73" s="377"/>
      <c r="BM73" s="377"/>
      <c r="BN73" s="377"/>
      <c r="BO73" s="377"/>
      <c r="BP73" s="377"/>
      <c r="BQ73" s="377"/>
      <c r="BR73" s="377"/>
      <c r="BS73" s="377"/>
      <c r="BT73" s="377"/>
      <c r="BU73" s="377"/>
      <c r="BV73" s="377"/>
      <c r="BW73" s="377"/>
      <c r="BX73" s="377"/>
      <c r="BY73" s="377"/>
      <c r="BZ73" s="377"/>
      <c r="CA73" s="377"/>
      <c r="CB73" s="377"/>
      <c r="CC73" s="377"/>
      <c r="CD73" s="377"/>
      <c r="CE73" s="378"/>
      <c r="CF73" s="108"/>
      <c r="CG73" s="108"/>
      <c r="CH73" s="108"/>
      <c r="CI73" s="108"/>
    </row>
    <row r="74" spans="1:87" s="18" customFormat="1" ht="6" customHeight="1" x14ac:dyDescent="0.15">
      <c r="A74" s="367"/>
      <c r="G74" s="381"/>
      <c r="H74" s="382"/>
      <c r="I74" s="382"/>
      <c r="J74" s="336"/>
      <c r="K74" s="336"/>
      <c r="L74" s="336"/>
      <c r="M74" s="382"/>
      <c r="N74" s="382"/>
      <c r="O74" s="336"/>
      <c r="P74" s="336"/>
      <c r="Q74" s="336"/>
      <c r="R74" s="382"/>
      <c r="S74" s="382"/>
      <c r="T74" s="336"/>
      <c r="U74" s="336"/>
      <c r="V74" s="336"/>
      <c r="W74" s="338"/>
      <c r="X74" s="340"/>
      <c r="Y74" s="341"/>
      <c r="Z74" s="341"/>
      <c r="AA74" s="341"/>
      <c r="AB74" s="341"/>
      <c r="AC74" s="341"/>
      <c r="AD74" s="341"/>
      <c r="AE74" s="341"/>
      <c r="AF74" s="341"/>
      <c r="AG74" s="344"/>
      <c r="AH74" s="345"/>
      <c r="AI74" s="348"/>
      <c r="AJ74" s="349"/>
      <c r="AK74" s="349"/>
      <c r="AL74" s="349"/>
      <c r="AM74" s="349"/>
      <c r="AN74" s="349"/>
      <c r="AO74" s="349"/>
      <c r="AP74" s="349"/>
      <c r="AQ74" s="349"/>
      <c r="AR74" s="349"/>
      <c r="AS74" s="344"/>
      <c r="AT74" s="345"/>
      <c r="AU74" s="385"/>
      <c r="AV74" s="386"/>
      <c r="AW74" s="386"/>
      <c r="AX74" s="386"/>
      <c r="AY74" s="386"/>
      <c r="AZ74" s="386"/>
      <c r="BA74" s="386"/>
      <c r="BB74" s="386"/>
      <c r="BC74" s="389"/>
      <c r="BD74" s="389"/>
      <c r="BE74" s="389"/>
      <c r="BF74" s="389"/>
      <c r="BG74" s="390"/>
      <c r="BH74" s="44"/>
      <c r="BI74" s="15"/>
      <c r="BJ74" s="377"/>
      <c r="BK74" s="377"/>
      <c r="BL74" s="377"/>
      <c r="BM74" s="377"/>
      <c r="BN74" s="377"/>
      <c r="BO74" s="377"/>
      <c r="BP74" s="377"/>
      <c r="BQ74" s="377"/>
      <c r="BR74" s="377"/>
      <c r="BS74" s="377"/>
      <c r="BT74" s="377"/>
      <c r="BU74" s="377"/>
      <c r="BV74" s="377"/>
      <c r="BW74" s="377"/>
      <c r="BX74" s="377"/>
      <c r="BY74" s="377"/>
      <c r="BZ74" s="377"/>
      <c r="CA74" s="377"/>
      <c r="CB74" s="377"/>
      <c r="CC74" s="377"/>
      <c r="CD74" s="377"/>
      <c r="CE74" s="378"/>
      <c r="CF74" s="108"/>
      <c r="CG74" s="108"/>
      <c r="CH74" s="108"/>
      <c r="CI74" s="108"/>
    </row>
    <row r="75" spans="1:87" s="18" customFormat="1" ht="6" customHeight="1" x14ac:dyDescent="0.15">
      <c r="A75" s="367"/>
      <c r="G75" s="383"/>
      <c r="H75" s="384"/>
      <c r="I75" s="384"/>
      <c r="J75" s="337"/>
      <c r="K75" s="337"/>
      <c r="L75" s="337"/>
      <c r="M75" s="384"/>
      <c r="N75" s="384"/>
      <c r="O75" s="337"/>
      <c r="P75" s="337"/>
      <c r="Q75" s="337"/>
      <c r="R75" s="384"/>
      <c r="S75" s="384"/>
      <c r="T75" s="337"/>
      <c r="U75" s="337"/>
      <c r="V75" s="337"/>
      <c r="W75" s="339"/>
      <c r="X75" s="342"/>
      <c r="Y75" s="343"/>
      <c r="Z75" s="343"/>
      <c r="AA75" s="343"/>
      <c r="AB75" s="343"/>
      <c r="AC75" s="343"/>
      <c r="AD75" s="343"/>
      <c r="AE75" s="343"/>
      <c r="AF75" s="343"/>
      <c r="AG75" s="346"/>
      <c r="AH75" s="347"/>
      <c r="AI75" s="350"/>
      <c r="AJ75" s="351"/>
      <c r="AK75" s="351"/>
      <c r="AL75" s="351"/>
      <c r="AM75" s="351"/>
      <c r="AN75" s="351"/>
      <c r="AO75" s="351"/>
      <c r="AP75" s="351"/>
      <c r="AQ75" s="351"/>
      <c r="AR75" s="351"/>
      <c r="AS75" s="346"/>
      <c r="AT75" s="347"/>
      <c r="AU75" s="387"/>
      <c r="AV75" s="388"/>
      <c r="AW75" s="388"/>
      <c r="AX75" s="388"/>
      <c r="AY75" s="388"/>
      <c r="AZ75" s="388"/>
      <c r="BA75" s="388"/>
      <c r="BB75" s="388"/>
      <c r="BC75" s="391"/>
      <c r="BD75" s="391"/>
      <c r="BE75" s="391"/>
      <c r="BF75" s="391"/>
      <c r="BG75" s="392"/>
      <c r="BH75" s="46"/>
      <c r="BI75" s="47"/>
      <c r="BJ75" s="379"/>
      <c r="BK75" s="379"/>
      <c r="BL75" s="379"/>
      <c r="BM75" s="379"/>
      <c r="BN75" s="379"/>
      <c r="BO75" s="379"/>
      <c r="BP75" s="379"/>
      <c r="BQ75" s="379"/>
      <c r="BR75" s="379"/>
      <c r="BS75" s="379"/>
      <c r="BT75" s="379"/>
      <c r="BU75" s="379"/>
      <c r="BV75" s="379"/>
      <c r="BW75" s="379"/>
      <c r="BX75" s="379"/>
      <c r="BY75" s="379"/>
      <c r="BZ75" s="379"/>
      <c r="CA75" s="379"/>
      <c r="CB75" s="379"/>
      <c r="CC75" s="379"/>
      <c r="CD75" s="379"/>
      <c r="CE75" s="380"/>
      <c r="CF75" s="108"/>
      <c r="CG75" s="108"/>
      <c r="CH75" s="108"/>
      <c r="CI75" s="108"/>
    </row>
    <row r="76" spans="1:87" ht="3" customHeight="1" x14ac:dyDescent="0.2">
      <c r="A76" s="367"/>
      <c r="BJ76" s="9"/>
      <c r="BK76" s="9"/>
      <c r="BL76" s="9"/>
      <c r="BM76" s="9"/>
      <c r="BN76" s="9"/>
      <c r="BO76" s="9"/>
      <c r="BP76" s="9"/>
      <c r="BQ76" s="9"/>
      <c r="BR76" s="9"/>
      <c r="BS76" s="9"/>
      <c r="BT76" s="9"/>
      <c r="BU76" s="9"/>
      <c r="BV76" s="9"/>
      <c r="BW76" s="9"/>
      <c r="BX76" s="9"/>
      <c r="BY76" s="9"/>
      <c r="BZ76" s="9"/>
      <c r="CA76" s="9"/>
      <c r="CB76" s="9"/>
      <c r="CC76" s="9"/>
      <c r="CD76" s="9"/>
      <c r="CE76" s="14"/>
      <c r="CF76" s="107"/>
      <c r="CG76" s="107"/>
      <c r="CH76" s="107"/>
      <c r="CI76" s="107"/>
    </row>
    <row r="77" spans="1:87" s="18" customFormat="1" ht="6" customHeight="1" x14ac:dyDescent="0.15">
      <c r="A77" s="367"/>
      <c r="G77" s="395">
        <f>VLOOKUP(入力シート!$B$3+2,入力シート!$A$7:$G$206,4,FALSE)</f>
        <v>0</v>
      </c>
      <c r="H77" s="396"/>
      <c r="I77" s="396"/>
      <c r="J77" s="396"/>
      <c r="K77" s="396"/>
      <c r="L77" s="396"/>
      <c r="M77" s="396"/>
      <c r="N77" s="396"/>
      <c r="O77" s="396"/>
      <c r="P77" s="396"/>
      <c r="Q77" s="396"/>
      <c r="R77" s="396"/>
      <c r="S77" s="396"/>
      <c r="T77" s="396"/>
      <c r="U77" s="396"/>
      <c r="V77" s="396"/>
      <c r="W77" s="397"/>
      <c r="X77" s="404">
        <f>VLOOKUP(入力シート!$B$3+2,入力シート!$A$7:$G$206,5,FALSE)</f>
        <v>0</v>
      </c>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6"/>
      <c r="AU77" s="413" t="str">
        <f>VLOOKUP(入力シート!$B$3+2,入力シート!$A$7:$H$206,8,FALSE)</f>
        <v/>
      </c>
      <c r="AV77" s="405"/>
      <c r="AW77" s="405"/>
      <c r="AX77" s="405"/>
      <c r="AY77" s="405"/>
      <c r="AZ77" s="405"/>
      <c r="BA77" s="405"/>
      <c r="BB77" s="405"/>
      <c r="BC77" s="405"/>
      <c r="BD77" s="405"/>
      <c r="BE77" s="405"/>
      <c r="BF77" s="405"/>
      <c r="BG77" s="406"/>
      <c r="BH77" s="414"/>
      <c r="BI77" s="415"/>
      <c r="BJ77" s="334"/>
      <c r="BK77" s="333"/>
      <c r="BL77" s="330"/>
      <c r="BM77" s="335"/>
      <c r="BN77" s="330"/>
      <c r="BO77" s="331"/>
      <c r="BP77" s="332"/>
      <c r="BQ77" s="333"/>
      <c r="BR77" s="334"/>
      <c r="BS77" s="333"/>
      <c r="BT77" s="330"/>
      <c r="BU77" s="335"/>
      <c r="BV77" s="330"/>
      <c r="BW77" s="331"/>
      <c r="BX77" s="332"/>
      <c r="BY77" s="333"/>
      <c r="BZ77" s="334"/>
      <c r="CA77" s="333"/>
      <c r="CB77" s="330"/>
      <c r="CC77" s="335"/>
      <c r="CD77" s="330"/>
      <c r="CE77" s="331"/>
      <c r="CF77" s="108"/>
      <c r="CG77" s="108"/>
      <c r="CH77" s="108"/>
      <c r="CI77" s="108"/>
    </row>
    <row r="78" spans="1:87" s="18" customFormat="1" ht="6" customHeight="1" x14ac:dyDescent="0.15">
      <c r="A78" s="367"/>
      <c r="G78" s="398"/>
      <c r="H78" s="399"/>
      <c r="I78" s="399"/>
      <c r="J78" s="399"/>
      <c r="K78" s="399"/>
      <c r="L78" s="399"/>
      <c r="M78" s="399"/>
      <c r="N78" s="399"/>
      <c r="O78" s="399"/>
      <c r="P78" s="399"/>
      <c r="Q78" s="399"/>
      <c r="R78" s="399"/>
      <c r="S78" s="399"/>
      <c r="T78" s="399"/>
      <c r="U78" s="399"/>
      <c r="V78" s="399"/>
      <c r="W78" s="400"/>
      <c r="X78" s="407"/>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9"/>
      <c r="AU78" s="407"/>
      <c r="AV78" s="408"/>
      <c r="AW78" s="408"/>
      <c r="AX78" s="408"/>
      <c r="AY78" s="408"/>
      <c r="AZ78" s="408"/>
      <c r="BA78" s="408"/>
      <c r="BB78" s="408"/>
      <c r="BC78" s="408"/>
      <c r="BD78" s="408"/>
      <c r="BE78" s="408"/>
      <c r="BF78" s="408"/>
      <c r="BG78" s="409"/>
      <c r="BH78" s="416"/>
      <c r="BI78" s="417"/>
      <c r="BJ78" s="334"/>
      <c r="BK78" s="333"/>
      <c r="BL78" s="330"/>
      <c r="BM78" s="335"/>
      <c r="BN78" s="330"/>
      <c r="BO78" s="331"/>
      <c r="BP78" s="332"/>
      <c r="BQ78" s="333"/>
      <c r="BR78" s="334"/>
      <c r="BS78" s="333"/>
      <c r="BT78" s="330"/>
      <c r="BU78" s="335"/>
      <c r="BV78" s="330"/>
      <c r="BW78" s="331"/>
      <c r="BX78" s="332"/>
      <c r="BY78" s="333"/>
      <c r="BZ78" s="334"/>
      <c r="CA78" s="333"/>
      <c r="CB78" s="330"/>
      <c r="CC78" s="335"/>
      <c r="CD78" s="330"/>
      <c r="CE78" s="331"/>
      <c r="CF78" s="108"/>
      <c r="CG78" s="108"/>
      <c r="CH78" s="108"/>
      <c r="CI78" s="108"/>
    </row>
    <row r="79" spans="1:87" s="18" customFormat="1" ht="6" customHeight="1" x14ac:dyDescent="0.15">
      <c r="A79" s="367"/>
      <c r="G79" s="398"/>
      <c r="H79" s="399"/>
      <c r="I79" s="399"/>
      <c r="J79" s="399"/>
      <c r="K79" s="399"/>
      <c r="L79" s="399"/>
      <c r="M79" s="399"/>
      <c r="N79" s="399"/>
      <c r="O79" s="399"/>
      <c r="P79" s="399"/>
      <c r="Q79" s="399"/>
      <c r="R79" s="399"/>
      <c r="S79" s="399"/>
      <c r="T79" s="399"/>
      <c r="U79" s="399"/>
      <c r="V79" s="399"/>
      <c r="W79" s="400"/>
      <c r="X79" s="407"/>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9"/>
      <c r="AU79" s="407"/>
      <c r="AV79" s="408"/>
      <c r="AW79" s="408"/>
      <c r="AX79" s="408"/>
      <c r="AY79" s="408"/>
      <c r="AZ79" s="408"/>
      <c r="BA79" s="408"/>
      <c r="BB79" s="408"/>
      <c r="BC79" s="408"/>
      <c r="BD79" s="408"/>
      <c r="BE79" s="408"/>
      <c r="BF79" s="408"/>
      <c r="BG79" s="409"/>
      <c r="BH79" s="418"/>
      <c r="BI79" s="419"/>
      <c r="BJ79" s="334"/>
      <c r="BK79" s="333"/>
      <c r="BL79" s="330"/>
      <c r="BM79" s="335"/>
      <c r="BN79" s="330"/>
      <c r="BO79" s="331"/>
      <c r="BP79" s="332"/>
      <c r="BQ79" s="333"/>
      <c r="BR79" s="334"/>
      <c r="BS79" s="333"/>
      <c r="BT79" s="330"/>
      <c r="BU79" s="335"/>
      <c r="BV79" s="330"/>
      <c r="BW79" s="331"/>
      <c r="BX79" s="332"/>
      <c r="BY79" s="333"/>
      <c r="BZ79" s="334"/>
      <c r="CA79" s="333"/>
      <c r="CB79" s="330"/>
      <c r="CC79" s="335"/>
      <c r="CD79" s="330"/>
      <c r="CE79" s="331"/>
      <c r="CF79" s="108"/>
      <c r="CG79" s="108"/>
      <c r="CH79" s="108"/>
      <c r="CI79" s="108"/>
    </row>
    <row r="80" spans="1:87" s="18" customFormat="1" ht="6" customHeight="1" x14ac:dyDescent="0.15">
      <c r="A80" s="367"/>
      <c r="G80" s="401"/>
      <c r="H80" s="402"/>
      <c r="I80" s="402"/>
      <c r="J80" s="402"/>
      <c r="K80" s="402"/>
      <c r="L80" s="402"/>
      <c r="M80" s="402"/>
      <c r="N80" s="402"/>
      <c r="O80" s="402"/>
      <c r="P80" s="402"/>
      <c r="Q80" s="402"/>
      <c r="R80" s="402"/>
      <c r="S80" s="402"/>
      <c r="T80" s="402"/>
      <c r="U80" s="402"/>
      <c r="V80" s="402"/>
      <c r="W80" s="403"/>
      <c r="X80" s="410"/>
      <c r="Y80" s="411"/>
      <c r="Z80" s="411"/>
      <c r="AA80" s="411"/>
      <c r="AB80" s="411"/>
      <c r="AC80" s="411"/>
      <c r="AD80" s="411"/>
      <c r="AE80" s="411"/>
      <c r="AF80" s="411"/>
      <c r="AG80" s="411"/>
      <c r="AH80" s="411"/>
      <c r="AI80" s="411"/>
      <c r="AJ80" s="411"/>
      <c r="AK80" s="411"/>
      <c r="AL80" s="411"/>
      <c r="AM80" s="411"/>
      <c r="AN80" s="411"/>
      <c r="AO80" s="411"/>
      <c r="AP80" s="411"/>
      <c r="AQ80" s="411"/>
      <c r="AR80" s="411"/>
      <c r="AS80" s="411"/>
      <c r="AT80" s="412"/>
      <c r="AU80" s="410"/>
      <c r="AV80" s="411"/>
      <c r="AW80" s="411"/>
      <c r="AX80" s="411"/>
      <c r="AY80" s="411"/>
      <c r="AZ80" s="411"/>
      <c r="BA80" s="411"/>
      <c r="BB80" s="411"/>
      <c r="BC80" s="411"/>
      <c r="BD80" s="411"/>
      <c r="BE80" s="411"/>
      <c r="BF80" s="411"/>
      <c r="BG80" s="412"/>
      <c r="BH80" s="393" t="s">
        <v>183</v>
      </c>
      <c r="BI80" s="353"/>
      <c r="BJ80" s="394" t="s">
        <v>180</v>
      </c>
      <c r="BK80" s="394"/>
      <c r="BL80" s="394"/>
      <c r="BM80" s="394"/>
      <c r="BN80" s="394"/>
      <c r="BO80" s="394"/>
      <c r="BP80" s="394"/>
      <c r="BQ80" s="394"/>
      <c r="BR80" s="394"/>
      <c r="BS80" s="394"/>
      <c r="BT80" s="394"/>
      <c r="BU80" s="19"/>
      <c r="BV80" s="19"/>
      <c r="BW80" s="19"/>
      <c r="BX80" s="19"/>
      <c r="BY80" s="19"/>
      <c r="BZ80" s="19"/>
      <c r="CA80" s="19"/>
      <c r="CB80" s="19"/>
      <c r="CC80" s="19"/>
      <c r="CD80" s="19"/>
      <c r="CE80" s="43"/>
      <c r="CF80" s="108"/>
      <c r="CG80" s="108"/>
      <c r="CH80" s="108"/>
      <c r="CI80" s="108"/>
    </row>
    <row r="81" spans="1:87" s="18" customFormat="1" ht="6" customHeight="1" x14ac:dyDescent="0.15">
      <c r="A81" s="367"/>
      <c r="G81" s="352" t="s">
        <v>102</v>
      </c>
      <c r="H81" s="353"/>
      <c r="I81" s="353"/>
      <c r="J81" s="353"/>
      <c r="K81" s="353"/>
      <c r="L81" s="353"/>
      <c r="M81" s="353"/>
      <c r="N81" s="353"/>
      <c r="O81" s="353"/>
      <c r="P81" s="353"/>
      <c r="Q81" s="353"/>
      <c r="R81" s="353"/>
      <c r="S81" s="353"/>
      <c r="T81" s="353"/>
      <c r="U81" s="353"/>
      <c r="V81" s="353"/>
      <c r="W81" s="354"/>
      <c r="X81" s="352" t="s">
        <v>103</v>
      </c>
      <c r="Y81" s="359"/>
      <c r="Z81" s="359"/>
      <c r="AA81" s="359"/>
      <c r="AB81" s="359"/>
      <c r="AC81" s="20"/>
      <c r="AD81" s="20"/>
      <c r="AE81" s="20"/>
      <c r="AF81" s="20"/>
      <c r="AG81" s="20"/>
      <c r="AH81" s="42"/>
      <c r="AI81" s="352" t="s">
        <v>104</v>
      </c>
      <c r="AJ81" s="359"/>
      <c r="AK81" s="359"/>
      <c r="AL81" s="359"/>
      <c r="AM81" s="359"/>
      <c r="AN81" s="20"/>
      <c r="AO81" s="20"/>
      <c r="AP81" s="20"/>
      <c r="AQ81" s="20"/>
      <c r="AR81" s="20"/>
      <c r="AS81" s="20"/>
      <c r="AT81" s="42"/>
      <c r="AU81" s="373" t="s">
        <v>105</v>
      </c>
      <c r="AV81" s="374"/>
      <c r="AW81" s="374"/>
      <c r="AX81" s="374"/>
      <c r="AY81" s="374"/>
      <c r="AZ81" s="374"/>
      <c r="BA81" s="374"/>
      <c r="BB81" s="374"/>
      <c r="BC81" s="374"/>
      <c r="BD81" s="374"/>
      <c r="BE81" s="374"/>
      <c r="BF81" s="374"/>
      <c r="BG81" s="20"/>
      <c r="BH81" s="358"/>
      <c r="BI81" s="356"/>
      <c r="BJ81" s="377"/>
      <c r="BK81" s="377"/>
      <c r="BL81" s="377"/>
      <c r="BM81" s="377"/>
      <c r="BN81" s="377"/>
      <c r="BO81" s="377"/>
      <c r="BP81" s="377"/>
      <c r="BQ81" s="377"/>
      <c r="BR81" s="377"/>
      <c r="BS81" s="377"/>
      <c r="BT81" s="377"/>
      <c r="BU81" s="19"/>
      <c r="BV81" s="19"/>
      <c r="BW81" s="19"/>
      <c r="BX81" s="19"/>
      <c r="BY81" s="19"/>
      <c r="BZ81" s="19"/>
      <c r="CA81" s="19"/>
      <c r="CB81" s="19"/>
      <c r="CC81" s="19"/>
      <c r="CD81" s="19"/>
      <c r="CE81" s="43"/>
      <c r="CF81" s="108"/>
      <c r="CG81" s="108"/>
      <c r="CH81" s="108"/>
      <c r="CI81" s="108"/>
    </row>
    <row r="82" spans="1:87" s="18" customFormat="1" ht="6" customHeight="1" x14ac:dyDescent="0.15">
      <c r="A82" s="367"/>
      <c r="G82" s="355"/>
      <c r="H82" s="356"/>
      <c r="I82" s="356"/>
      <c r="J82" s="356"/>
      <c r="K82" s="356"/>
      <c r="L82" s="356"/>
      <c r="M82" s="356"/>
      <c r="N82" s="356"/>
      <c r="O82" s="356"/>
      <c r="P82" s="356"/>
      <c r="Q82" s="356"/>
      <c r="R82" s="356"/>
      <c r="S82" s="356"/>
      <c r="T82" s="356"/>
      <c r="U82" s="356"/>
      <c r="V82" s="356"/>
      <c r="W82" s="357"/>
      <c r="X82" s="355"/>
      <c r="Y82" s="360"/>
      <c r="Z82" s="360"/>
      <c r="AA82" s="360"/>
      <c r="AB82" s="360"/>
      <c r="AC82" s="19"/>
      <c r="AD82" s="19"/>
      <c r="AE82" s="19"/>
      <c r="AF82" s="19"/>
      <c r="AG82" s="19"/>
      <c r="AH82" s="43"/>
      <c r="AI82" s="355"/>
      <c r="AJ82" s="360"/>
      <c r="AK82" s="360"/>
      <c r="AL82" s="360"/>
      <c r="AM82" s="360"/>
      <c r="AN82" s="19"/>
      <c r="AO82" s="19"/>
      <c r="AP82" s="19"/>
      <c r="AQ82" s="19"/>
      <c r="AR82" s="19"/>
      <c r="AS82" s="19"/>
      <c r="AT82" s="43"/>
      <c r="AU82" s="375"/>
      <c r="AV82" s="376"/>
      <c r="AW82" s="376"/>
      <c r="AX82" s="376"/>
      <c r="AY82" s="376"/>
      <c r="AZ82" s="376"/>
      <c r="BA82" s="376"/>
      <c r="BB82" s="376"/>
      <c r="BC82" s="376"/>
      <c r="BD82" s="376"/>
      <c r="BE82" s="376"/>
      <c r="BF82" s="376"/>
      <c r="BG82" s="19"/>
      <c r="BH82" s="44"/>
      <c r="BI82" s="15"/>
      <c r="BJ82" s="377"/>
      <c r="BK82" s="377"/>
      <c r="BL82" s="377"/>
      <c r="BM82" s="377"/>
      <c r="BN82" s="377"/>
      <c r="BO82" s="377"/>
      <c r="BP82" s="377"/>
      <c r="BQ82" s="377"/>
      <c r="BR82" s="377"/>
      <c r="BS82" s="377"/>
      <c r="BT82" s="377"/>
      <c r="BU82" s="19"/>
      <c r="BV82" s="19"/>
      <c r="BW82" s="19"/>
      <c r="BX82" s="19"/>
      <c r="BY82" s="19"/>
      <c r="BZ82" s="19"/>
      <c r="CA82" s="19"/>
      <c r="CB82" s="19"/>
      <c r="CC82" s="19"/>
      <c r="CD82" s="19"/>
      <c r="CE82" s="43"/>
      <c r="CF82" s="108"/>
      <c r="CG82" s="108"/>
      <c r="CH82" s="108"/>
      <c r="CI82" s="108"/>
    </row>
    <row r="83" spans="1:87" s="18" customFormat="1" ht="6" customHeight="1" x14ac:dyDescent="0.15">
      <c r="A83" s="367"/>
      <c r="G83" s="358"/>
      <c r="H83" s="356"/>
      <c r="I83" s="356"/>
      <c r="J83" s="356"/>
      <c r="K83" s="356"/>
      <c r="L83" s="356"/>
      <c r="M83" s="356"/>
      <c r="N83" s="356"/>
      <c r="O83" s="356"/>
      <c r="P83" s="356"/>
      <c r="Q83" s="356"/>
      <c r="R83" s="356"/>
      <c r="S83" s="356"/>
      <c r="T83" s="356"/>
      <c r="U83" s="356"/>
      <c r="V83" s="356"/>
      <c r="W83" s="357"/>
      <c r="X83" s="355"/>
      <c r="Y83" s="360"/>
      <c r="Z83" s="360"/>
      <c r="AA83" s="360"/>
      <c r="AB83" s="360"/>
      <c r="AC83" s="45"/>
      <c r="AD83" s="45"/>
      <c r="AE83" s="45"/>
      <c r="AF83" s="45"/>
      <c r="AG83" s="19"/>
      <c r="AH83" s="43"/>
      <c r="AI83" s="355"/>
      <c r="AJ83" s="360"/>
      <c r="AK83" s="360"/>
      <c r="AL83" s="360"/>
      <c r="AM83" s="360"/>
      <c r="AN83" s="19"/>
      <c r="AO83" s="19"/>
      <c r="AP83" s="19"/>
      <c r="AQ83" s="19"/>
      <c r="AR83" s="19"/>
      <c r="AS83" s="19"/>
      <c r="AT83" s="43"/>
      <c r="AU83" s="375"/>
      <c r="AV83" s="376"/>
      <c r="AW83" s="376"/>
      <c r="AX83" s="376"/>
      <c r="AY83" s="376"/>
      <c r="AZ83" s="376"/>
      <c r="BA83" s="376"/>
      <c r="BB83" s="376"/>
      <c r="BC83" s="376"/>
      <c r="BD83" s="376"/>
      <c r="BE83" s="376"/>
      <c r="BF83" s="376"/>
      <c r="BG83" s="19"/>
      <c r="BH83" s="44"/>
      <c r="BI83" s="15"/>
      <c r="BJ83" s="377" t="s">
        <v>181</v>
      </c>
      <c r="BK83" s="377"/>
      <c r="BL83" s="377"/>
      <c r="BM83" s="377"/>
      <c r="BN83" s="377"/>
      <c r="BO83" s="377"/>
      <c r="BP83" s="377"/>
      <c r="BQ83" s="377"/>
      <c r="BR83" s="377"/>
      <c r="BS83" s="377"/>
      <c r="BT83" s="377"/>
      <c r="BU83" s="377"/>
      <c r="BV83" s="377"/>
      <c r="BW83" s="377"/>
      <c r="BX83" s="377"/>
      <c r="BY83" s="377"/>
      <c r="BZ83" s="377"/>
      <c r="CA83" s="377"/>
      <c r="CB83" s="377"/>
      <c r="CC83" s="377"/>
      <c r="CD83" s="377"/>
      <c r="CE83" s="378"/>
      <c r="CF83" s="108"/>
      <c r="CG83" s="108"/>
      <c r="CH83" s="108"/>
      <c r="CI83" s="108"/>
    </row>
    <row r="84" spans="1:87" s="18" customFormat="1" ht="6" customHeight="1" x14ac:dyDescent="0.15">
      <c r="A84" s="367"/>
      <c r="G84" s="381" t="s">
        <v>106</v>
      </c>
      <c r="H84" s="382"/>
      <c r="I84" s="382"/>
      <c r="J84" s="336"/>
      <c r="K84" s="336"/>
      <c r="L84" s="336"/>
      <c r="M84" s="382" t="s">
        <v>23</v>
      </c>
      <c r="N84" s="382"/>
      <c r="O84" s="336"/>
      <c r="P84" s="336"/>
      <c r="Q84" s="336"/>
      <c r="R84" s="382" t="s">
        <v>107</v>
      </c>
      <c r="S84" s="382"/>
      <c r="T84" s="336"/>
      <c r="U84" s="336"/>
      <c r="V84" s="336"/>
      <c r="W84" s="338" t="s">
        <v>25</v>
      </c>
      <c r="X84" s="340">
        <f>VLOOKUP(入力シート!$B$3+2,入力シート!$A$7:$L$206,9,FALSE)</f>
        <v>0</v>
      </c>
      <c r="Y84" s="341"/>
      <c r="Z84" s="341"/>
      <c r="AA84" s="341"/>
      <c r="AB84" s="341"/>
      <c r="AC84" s="341"/>
      <c r="AD84" s="341"/>
      <c r="AE84" s="341"/>
      <c r="AF84" s="341"/>
      <c r="AG84" s="344" t="s">
        <v>52</v>
      </c>
      <c r="AH84" s="345"/>
      <c r="AI84" s="348">
        <f>VLOOKUP(入力シート!$B$3+2,入力シート!$A$7:$L$206,10,FALSE)</f>
        <v>0</v>
      </c>
      <c r="AJ84" s="349"/>
      <c r="AK84" s="349"/>
      <c r="AL84" s="349"/>
      <c r="AM84" s="349"/>
      <c r="AN84" s="349"/>
      <c r="AO84" s="349"/>
      <c r="AP84" s="349"/>
      <c r="AQ84" s="349"/>
      <c r="AR84" s="349"/>
      <c r="AS84" s="344" t="s">
        <v>52</v>
      </c>
      <c r="AT84" s="345"/>
      <c r="AU84" s="385">
        <f>ROUNDDOWN(X84+AI84,-3)</f>
        <v>0</v>
      </c>
      <c r="AV84" s="386"/>
      <c r="AW84" s="386"/>
      <c r="AX84" s="386"/>
      <c r="AY84" s="386"/>
      <c r="AZ84" s="386"/>
      <c r="BA84" s="386"/>
      <c r="BB84" s="386"/>
      <c r="BC84" s="389" t="s">
        <v>108</v>
      </c>
      <c r="BD84" s="389"/>
      <c r="BE84" s="389"/>
      <c r="BF84" s="389"/>
      <c r="BG84" s="390"/>
      <c r="BH84" s="44"/>
      <c r="BI84" s="15"/>
      <c r="BJ84" s="377"/>
      <c r="BK84" s="377"/>
      <c r="BL84" s="377"/>
      <c r="BM84" s="377"/>
      <c r="BN84" s="377"/>
      <c r="BO84" s="377"/>
      <c r="BP84" s="377"/>
      <c r="BQ84" s="377"/>
      <c r="BR84" s="377"/>
      <c r="BS84" s="377"/>
      <c r="BT84" s="377"/>
      <c r="BU84" s="377"/>
      <c r="BV84" s="377"/>
      <c r="BW84" s="377"/>
      <c r="BX84" s="377"/>
      <c r="BY84" s="377"/>
      <c r="BZ84" s="377"/>
      <c r="CA84" s="377"/>
      <c r="CB84" s="377"/>
      <c r="CC84" s="377"/>
      <c r="CD84" s="377"/>
      <c r="CE84" s="378"/>
      <c r="CF84" s="108"/>
      <c r="CG84" s="108"/>
      <c r="CH84" s="108"/>
      <c r="CI84" s="108"/>
    </row>
    <row r="85" spans="1:87" s="18" customFormat="1" ht="6" customHeight="1" x14ac:dyDescent="0.15">
      <c r="A85" s="367"/>
      <c r="G85" s="381"/>
      <c r="H85" s="382"/>
      <c r="I85" s="382"/>
      <c r="J85" s="336"/>
      <c r="K85" s="336"/>
      <c r="L85" s="336"/>
      <c r="M85" s="382"/>
      <c r="N85" s="382"/>
      <c r="O85" s="336"/>
      <c r="P85" s="336"/>
      <c r="Q85" s="336"/>
      <c r="R85" s="382"/>
      <c r="S85" s="382"/>
      <c r="T85" s="336"/>
      <c r="U85" s="336"/>
      <c r="V85" s="336"/>
      <c r="W85" s="338"/>
      <c r="X85" s="340"/>
      <c r="Y85" s="341"/>
      <c r="Z85" s="341"/>
      <c r="AA85" s="341"/>
      <c r="AB85" s="341"/>
      <c r="AC85" s="341"/>
      <c r="AD85" s="341"/>
      <c r="AE85" s="341"/>
      <c r="AF85" s="341"/>
      <c r="AG85" s="344"/>
      <c r="AH85" s="345"/>
      <c r="AI85" s="348"/>
      <c r="AJ85" s="349"/>
      <c r="AK85" s="349"/>
      <c r="AL85" s="349"/>
      <c r="AM85" s="349"/>
      <c r="AN85" s="349"/>
      <c r="AO85" s="349"/>
      <c r="AP85" s="349"/>
      <c r="AQ85" s="349"/>
      <c r="AR85" s="349"/>
      <c r="AS85" s="344"/>
      <c r="AT85" s="345"/>
      <c r="AU85" s="385"/>
      <c r="AV85" s="386"/>
      <c r="AW85" s="386"/>
      <c r="AX85" s="386"/>
      <c r="AY85" s="386"/>
      <c r="AZ85" s="386"/>
      <c r="BA85" s="386"/>
      <c r="BB85" s="386"/>
      <c r="BC85" s="389"/>
      <c r="BD85" s="389"/>
      <c r="BE85" s="389"/>
      <c r="BF85" s="389"/>
      <c r="BG85" s="390"/>
      <c r="BH85" s="44"/>
      <c r="BI85" s="15"/>
      <c r="BJ85" s="377"/>
      <c r="BK85" s="377"/>
      <c r="BL85" s="377"/>
      <c r="BM85" s="377"/>
      <c r="BN85" s="377"/>
      <c r="BO85" s="377"/>
      <c r="BP85" s="377"/>
      <c r="BQ85" s="377"/>
      <c r="BR85" s="377"/>
      <c r="BS85" s="377"/>
      <c r="BT85" s="377"/>
      <c r="BU85" s="377"/>
      <c r="BV85" s="377"/>
      <c r="BW85" s="377"/>
      <c r="BX85" s="377"/>
      <c r="BY85" s="377"/>
      <c r="BZ85" s="377"/>
      <c r="CA85" s="377"/>
      <c r="CB85" s="377"/>
      <c r="CC85" s="377"/>
      <c r="CD85" s="377"/>
      <c r="CE85" s="378"/>
      <c r="CF85" s="108"/>
      <c r="CG85" s="108"/>
      <c r="CH85" s="108"/>
      <c r="CI85" s="108"/>
    </row>
    <row r="86" spans="1:87" s="18" customFormat="1" ht="6" customHeight="1" x14ac:dyDescent="0.15">
      <c r="A86" s="367"/>
      <c r="G86" s="383"/>
      <c r="H86" s="384"/>
      <c r="I86" s="384"/>
      <c r="J86" s="337"/>
      <c r="K86" s="337"/>
      <c r="L86" s="337"/>
      <c r="M86" s="384"/>
      <c r="N86" s="384"/>
      <c r="O86" s="337"/>
      <c r="P86" s="337"/>
      <c r="Q86" s="337"/>
      <c r="R86" s="384"/>
      <c r="S86" s="384"/>
      <c r="T86" s="337"/>
      <c r="U86" s="337"/>
      <c r="V86" s="337"/>
      <c r="W86" s="339"/>
      <c r="X86" s="342"/>
      <c r="Y86" s="343"/>
      <c r="Z86" s="343"/>
      <c r="AA86" s="343"/>
      <c r="AB86" s="343"/>
      <c r="AC86" s="343"/>
      <c r="AD86" s="343"/>
      <c r="AE86" s="343"/>
      <c r="AF86" s="343"/>
      <c r="AG86" s="346"/>
      <c r="AH86" s="347"/>
      <c r="AI86" s="350"/>
      <c r="AJ86" s="351"/>
      <c r="AK86" s="351"/>
      <c r="AL86" s="351"/>
      <c r="AM86" s="351"/>
      <c r="AN86" s="351"/>
      <c r="AO86" s="351"/>
      <c r="AP86" s="351"/>
      <c r="AQ86" s="351"/>
      <c r="AR86" s="351"/>
      <c r="AS86" s="346"/>
      <c r="AT86" s="347"/>
      <c r="AU86" s="387"/>
      <c r="AV86" s="388"/>
      <c r="AW86" s="388"/>
      <c r="AX86" s="388"/>
      <c r="AY86" s="388"/>
      <c r="AZ86" s="388"/>
      <c r="BA86" s="388"/>
      <c r="BB86" s="388"/>
      <c r="BC86" s="391"/>
      <c r="BD86" s="391"/>
      <c r="BE86" s="391"/>
      <c r="BF86" s="391"/>
      <c r="BG86" s="392"/>
      <c r="BH86" s="46"/>
      <c r="BI86" s="47"/>
      <c r="BJ86" s="379"/>
      <c r="BK86" s="379"/>
      <c r="BL86" s="379"/>
      <c r="BM86" s="379"/>
      <c r="BN86" s="379"/>
      <c r="BO86" s="379"/>
      <c r="BP86" s="379"/>
      <c r="BQ86" s="379"/>
      <c r="BR86" s="379"/>
      <c r="BS86" s="379"/>
      <c r="BT86" s="379"/>
      <c r="BU86" s="379"/>
      <c r="BV86" s="379"/>
      <c r="BW86" s="379"/>
      <c r="BX86" s="379"/>
      <c r="BY86" s="379"/>
      <c r="BZ86" s="379"/>
      <c r="CA86" s="379"/>
      <c r="CB86" s="379"/>
      <c r="CC86" s="379"/>
      <c r="CD86" s="379"/>
      <c r="CE86" s="380"/>
      <c r="CF86" s="108"/>
      <c r="CG86" s="108"/>
      <c r="CH86" s="108"/>
      <c r="CI86" s="108"/>
    </row>
    <row r="87" spans="1:87" ht="3" customHeight="1" x14ac:dyDescent="0.2">
      <c r="A87" s="367"/>
      <c r="BJ87" s="9"/>
      <c r="BK87" s="9"/>
      <c r="BL87" s="9"/>
      <c r="BM87" s="9"/>
      <c r="BN87" s="9"/>
      <c r="BO87" s="9"/>
      <c r="BP87" s="9"/>
      <c r="BQ87" s="9"/>
      <c r="BR87" s="9"/>
      <c r="BS87" s="9"/>
      <c r="BT87" s="9"/>
      <c r="BU87" s="9"/>
      <c r="BV87" s="9"/>
      <c r="BW87" s="9"/>
      <c r="BX87" s="9"/>
      <c r="BY87" s="9"/>
      <c r="BZ87" s="9"/>
      <c r="CA87" s="9"/>
      <c r="CB87" s="9"/>
      <c r="CC87" s="9"/>
      <c r="CD87" s="9"/>
      <c r="CE87" s="14"/>
      <c r="CF87" s="107"/>
      <c r="CG87" s="107"/>
      <c r="CH87" s="107"/>
      <c r="CI87" s="107"/>
    </row>
    <row r="88" spans="1:87" s="18" customFormat="1" ht="6" customHeight="1" x14ac:dyDescent="0.15">
      <c r="A88" s="367"/>
      <c r="G88" s="395">
        <f>VLOOKUP(入力シート!$B$3+3,入力シート!$A$7:$G$206,4,FALSE)</f>
        <v>0</v>
      </c>
      <c r="H88" s="396"/>
      <c r="I88" s="396"/>
      <c r="J88" s="396"/>
      <c r="K88" s="396"/>
      <c r="L88" s="396"/>
      <c r="M88" s="396"/>
      <c r="N88" s="396"/>
      <c r="O88" s="396"/>
      <c r="P88" s="396"/>
      <c r="Q88" s="396"/>
      <c r="R88" s="396"/>
      <c r="S88" s="396"/>
      <c r="T88" s="396"/>
      <c r="U88" s="396"/>
      <c r="V88" s="396"/>
      <c r="W88" s="397"/>
      <c r="X88" s="404">
        <f>VLOOKUP(入力シート!$B$3+3,入力シート!$A$7:$G$206,5,FALSE)</f>
        <v>0</v>
      </c>
      <c r="Y88" s="405"/>
      <c r="Z88" s="405"/>
      <c r="AA88" s="405"/>
      <c r="AB88" s="405"/>
      <c r="AC88" s="405"/>
      <c r="AD88" s="405"/>
      <c r="AE88" s="405"/>
      <c r="AF88" s="405"/>
      <c r="AG88" s="405"/>
      <c r="AH88" s="405"/>
      <c r="AI88" s="405"/>
      <c r="AJ88" s="405"/>
      <c r="AK88" s="405"/>
      <c r="AL88" s="405"/>
      <c r="AM88" s="405"/>
      <c r="AN88" s="405"/>
      <c r="AO88" s="405"/>
      <c r="AP88" s="405"/>
      <c r="AQ88" s="405"/>
      <c r="AR88" s="405"/>
      <c r="AS88" s="405"/>
      <c r="AT88" s="406"/>
      <c r="AU88" s="413" t="str">
        <f>VLOOKUP(入力シート!$B$3+3,入力シート!$A$7:$H$206,8,FALSE)</f>
        <v/>
      </c>
      <c r="AV88" s="405"/>
      <c r="AW88" s="405"/>
      <c r="AX88" s="405"/>
      <c r="AY88" s="405"/>
      <c r="AZ88" s="405"/>
      <c r="BA88" s="405"/>
      <c r="BB88" s="405"/>
      <c r="BC88" s="405"/>
      <c r="BD88" s="405"/>
      <c r="BE88" s="405"/>
      <c r="BF88" s="405"/>
      <c r="BG88" s="406"/>
      <c r="BH88" s="414"/>
      <c r="BI88" s="415"/>
      <c r="BJ88" s="334"/>
      <c r="BK88" s="333"/>
      <c r="BL88" s="330"/>
      <c r="BM88" s="335"/>
      <c r="BN88" s="330"/>
      <c r="BO88" s="331"/>
      <c r="BP88" s="332"/>
      <c r="BQ88" s="333"/>
      <c r="BR88" s="334"/>
      <c r="BS88" s="333"/>
      <c r="BT88" s="330"/>
      <c r="BU88" s="335"/>
      <c r="BV88" s="330"/>
      <c r="BW88" s="331"/>
      <c r="BX88" s="332"/>
      <c r="BY88" s="333"/>
      <c r="BZ88" s="334"/>
      <c r="CA88" s="333"/>
      <c r="CB88" s="330"/>
      <c r="CC88" s="335"/>
      <c r="CD88" s="330"/>
      <c r="CE88" s="331"/>
      <c r="CF88" s="108"/>
      <c r="CG88" s="108"/>
      <c r="CH88" s="108"/>
      <c r="CI88" s="108"/>
    </row>
    <row r="89" spans="1:87" s="18" customFormat="1" ht="6" customHeight="1" x14ac:dyDescent="0.15">
      <c r="A89" s="367"/>
      <c r="G89" s="398"/>
      <c r="H89" s="399"/>
      <c r="I89" s="399"/>
      <c r="J89" s="399"/>
      <c r="K89" s="399"/>
      <c r="L89" s="399"/>
      <c r="M89" s="399"/>
      <c r="N89" s="399"/>
      <c r="O89" s="399"/>
      <c r="P89" s="399"/>
      <c r="Q89" s="399"/>
      <c r="R89" s="399"/>
      <c r="S89" s="399"/>
      <c r="T89" s="399"/>
      <c r="U89" s="399"/>
      <c r="V89" s="399"/>
      <c r="W89" s="400"/>
      <c r="X89" s="407"/>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9"/>
      <c r="AU89" s="407"/>
      <c r="AV89" s="408"/>
      <c r="AW89" s="408"/>
      <c r="AX89" s="408"/>
      <c r="AY89" s="408"/>
      <c r="AZ89" s="408"/>
      <c r="BA89" s="408"/>
      <c r="BB89" s="408"/>
      <c r="BC89" s="408"/>
      <c r="BD89" s="408"/>
      <c r="BE89" s="408"/>
      <c r="BF89" s="408"/>
      <c r="BG89" s="409"/>
      <c r="BH89" s="416"/>
      <c r="BI89" s="417"/>
      <c r="BJ89" s="334"/>
      <c r="BK89" s="333"/>
      <c r="BL89" s="330"/>
      <c r="BM89" s="335"/>
      <c r="BN89" s="330"/>
      <c r="BO89" s="331"/>
      <c r="BP89" s="332"/>
      <c r="BQ89" s="333"/>
      <c r="BR89" s="334"/>
      <c r="BS89" s="333"/>
      <c r="BT89" s="330"/>
      <c r="BU89" s="335"/>
      <c r="BV89" s="330"/>
      <c r="BW89" s="331"/>
      <c r="BX89" s="332"/>
      <c r="BY89" s="333"/>
      <c r="BZ89" s="334"/>
      <c r="CA89" s="333"/>
      <c r="CB89" s="330"/>
      <c r="CC89" s="335"/>
      <c r="CD89" s="330"/>
      <c r="CE89" s="331"/>
      <c r="CF89" s="108"/>
      <c r="CG89" s="108"/>
      <c r="CH89" s="108"/>
      <c r="CI89" s="108"/>
    </row>
    <row r="90" spans="1:87" s="18" customFormat="1" ht="6" customHeight="1" x14ac:dyDescent="0.15">
      <c r="A90" s="367"/>
      <c r="G90" s="398"/>
      <c r="H90" s="399"/>
      <c r="I90" s="399"/>
      <c r="J90" s="399"/>
      <c r="K90" s="399"/>
      <c r="L90" s="399"/>
      <c r="M90" s="399"/>
      <c r="N90" s="399"/>
      <c r="O90" s="399"/>
      <c r="P90" s="399"/>
      <c r="Q90" s="399"/>
      <c r="R90" s="399"/>
      <c r="S90" s="399"/>
      <c r="T90" s="399"/>
      <c r="U90" s="399"/>
      <c r="V90" s="399"/>
      <c r="W90" s="400"/>
      <c r="X90" s="407"/>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9"/>
      <c r="AU90" s="407"/>
      <c r="AV90" s="408"/>
      <c r="AW90" s="408"/>
      <c r="AX90" s="408"/>
      <c r="AY90" s="408"/>
      <c r="AZ90" s="408"/>
      <c r="BA90" s="408"/>
      <c r="BB90" s="408"/>
      <c r="BC90" s="408"/>
      <c r="BD90" s="408"/>
      <c r="BE90" s="408"/>
      <c r="BF90" s="408"/>
      <c r="BG90" s="409"/>
      <c r="BH90" s="418"/>
      <c r="BI90" s="419"/>
      <c r="BJ90" s="334"/>
      <c r="BK90" s="333"/>
      <c r="BL90" s="330"/>
      <c r="BM90" s="335"/>
      <c r="BN90" s="330"/>
      <c r="BO90" s="331"/>
      <c r="BP90" s="332"/>
      <c r="BQ90" s="333"/>
      <c r="BR90" s="334"/>
      <c r="BS90" s="333"/>
      <c r="BT90" s="330"/>
      <c r="BU90" s="335"/>
      <c r="BV90" s="330"/>
      <c r="BW90" s="331"/>
      <c r="BX90" s="332"/>
      <c r="BY90" s="333"/>
      <c r="BZ90" s="334"/>
      <c r="CA90" s="333"/>
      <c r="CB90" s="330"/>
      <c r="CC90" s="335"/>
      <c r="CD90" s="330"/>
      <c r="CE90" s="331"/>
      <c r="CF90" s="108"/>
      <c r="CG90" s="108"/>
      <c r="CH90" s="108"/>
      <c r="CI90" s="108"/>
    </row>
    <row r="91" spans="1:87" s="18" customFormat="1" ht="6" customHeight="1" x14ac:dyDescent="0.15">
      <c r="A91" s="367"/>
      <c r="G91" s="401"/>
      <c r="H91" s="402"/>
      <c r="I91" s="402"/>
      <c r="J91" s="402"/>
      <c r="K91" s="402"/>
      <c r="L91" s="402"/>
      <c r="M91" s="402"/>
      <c r="N91" s="402"/>
      <c r="O91" s="402"/>
      <c r="P91" s="402"/>
      <c r="Q91" s="402"/>
      <c r="R91" s="402"/>
      <c r="S91" s="402"/>
      <c r="T91" s="402"/>
      <c r="U91" s="402"/>
      <c r="V91" s="402"/>
      <c r="W91" s="403"/>
      <c r="X91" s="410"/>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2"/>
      <c r="AU91" s="410"/>
      <c r="AV91" s="411"/>
      <c r="AW91" s="411"/>
      <c r="AX91" s="411"/>
      <c r="AY91" s="411"/>
      <c r="AZ91" s="411"/>
      <c r="BA91" s="411"/>
      <c r="BB91" s="411"/>
      <c r="BC91" s="411"/>
      <c r="BD91" s="411"/>
      <c r="BE91" s="411"/>
      <c r="BF91" s="411"/>
      <c r="BG91" s="412"/>
      <c r="BH91" s="393" t="s">
        <v>183</v>
      </c>
      <c r="BI91" s="353"/>
      <c r="BJ91" s="394" t="s">
        <v>180</v>
      </c>
      <c r="BK91" s="394"/>
      <c r="BL91" s="394"/>
      <c r="BM91" s="394"/>
      <c r="BN91" s="394"/>
      <c r="BO91" s="394"/>
      <c r="BP91" s="394"/>
      <c r="BQ91" s="394"/>
      <c r="BR91" s="394"/>
      <c r="BS91" s="394"/>
      <c r="BT91" s="394"/>
      <c r="BU91" s="19"/>
      <c r="BV91" s="19"/>
      <c r="BW91" s="19"/>
      <c r="BX91" s="19"/>
      <c r="BY91" s="19"/>
      <c r="BZ91" s="19"/>
      <c r="CA91" s="19"/>
      <c r="CB91" s="19"/>
      <c r="CC91" s="19"/>
      <c r="CD91" s="19"/>
      <c r="CE91" s="43"/>
      <c r="CF91" s="108"/>
      <c r="CG91" s="108"/>
      <c r="CH91" s="108"/>
      <c r="CI91" s="108"/>
    </row>
    <row r="92" spans="1:87" s="18" customFormat="1" ht="6" customHeight="1" x14ac:dyDescent="0.15">
      <c r="A92" s="367"/>
      <c r="G92" s="352" t="s">
        <v>102</v>
      </c>
      <c r="H92" s="353"/>
      <c r="I92" s="353"/>
      <c r="J92" s="353"/>
      <c r="K92" s="353"/>
      <c r="L92" s="353"/>
      <c r="M92" s="353"/>
      <c r="N92" s="353"/>
      <c r="O92" s="353"/>
      <c r="P92" s="353"/>
      <c r="Q92" s="353"/>
      <c r="R92" s="353"/>
      <c r="S92" s="353"/>
      <c r="T92" s="353"/>
      <c r="U92" s="353"/>
      <c r="V92" s="353"/>
      <c r="W92" s="354"/>
      <c r="X92" s="352" t="s">
        <v>103</v>
      </c>
      <c r="Y92" s="359"/>
      <c r="Z92" s="359"/>
      <c r="AA92" s="359"/>
      <c r="AB92" s="359"/>
      <c r="AC92" s="20"/>
      <c r="AD92" s="20"/>
      <c r="AE92" s="20"/>
      <c r="AF92" s="20"/>
      <c r="AG92" s="20"/>
      <c r="AH92" s="42"/>
      <c r="AI92" s="352" t="s">
        <v>104</v>
      </c>
      <c r="AJ92" s="359"/>
      <c r="AK92" s="359"/>
      <c r="AL92" s="359"/>
      <c r="AM92" s="359"/>
      <c r="AN92" s="20"/>
      <c r="AO92" s="20"/>
      <c r="AP92" s="20"/>
      <c r="AQ92" s="20"/>
      <c r="AR92" s="20"/>
      <c r="AS92" s="20"/>
      <c r="AT92" s="42"/>
      <c r="AU92" s="373" t="s">
        <v>105</v>
      </c>
      <c r="AV92" s="374"/>
      <c r="AW92" s="374"/>
      <c r="AX92" s="374"/>
      <c r="AY92" s="374"/>
      <c r="AZ92" s="374"/>
      <c r="BA92" s="374"/>
      <c r="BB92" s="374"/>
      <c r="BC92" s="374"/>
      <c r="BD92" s="374"/>
      <c r="BE92" s="374"/>
      <c r="BF92" s="374"/>
      <c r="BG92" s="20"/>
      <c r="BH92" s="358"/>
      <c r="BI92" s="356"/>
      <c r="BJ92" s="377"/>
      <c r="BK92" s="377"/>
      <c r="BL92" s="377"/>
      <c r="BM92" s="377"/>
      <c r="BN92" s="377"/>
      <c r="BO92" s="377"/>
      <c r="BP92" s="377"/>
      <c r="BQ92" s="377"/>
      <c r="BR92" s="377"/>
      <c r="BS92" s="377"/>
      <c r="BT92" s="377"/>
      <c r="BU92" s="19"/>
      <c r="BV92" s="19"/>
      <c r="BW92" s="19"/>
      <c r="BX92" s="19"/>
      <c r="BY92" s="19"/>
      <c r="BZ92" s="19"/>
      <c r="CA92" s="19"/>
      <c r="CB92" s="19"/>
      <c r="CC92" s="19"/>
      <c r="CD92" s="19"/>
      <c r="CE92" s="43"/>
      <c r="CF92" s="108"/>
      <c r="CG92" s="108"/>
      <c r="CH92" s="108"/>
      <c r="CI92" s="108"/>
    </row>
    <row r="93" spans="1:87" s="18" customFormat="1" ht="6" customHeight="1" x14ac:dyDescent="0.15">
      <c r="A93" s="367"/>
      <c r="G93" s="355"/>
      <c r="H93" s="356"/>
      <c r="I93" s="356"/>
      <c r="J93" s="356"/>
      <c r="K93" s="356"/>
      <c r="L93" s="356"/>
      <c r="M93" s="356"/>
      <c r="N93" s="356"/>
      <c r="O93" s="356"/>
      <c r="P93" s="356"/>
      <c r="Q93" s="356"/>
      <c r="R93" s="356"/>
      <c r="S93" s="356"/>
      <c r="T93" s="356"/>
      <c r="U93" s="356"/>
      <c r="V93" s="356"/>
      <c r="W93" s="357"/>
      <c r="X93" s="355"/>
      <c r="Y93" s="360"/>
      <c r="Z93" s="360"/>
      <c r="AA93" s="360"/>
      <c r="AB93" s="360"/>
      <c r="AC93" s="19"/>
      <c r="AD93" s="19"/>
      <c r="AE93" s="19"/>
      <c r="AF93" s="19"/>
      <c r="AG93" s="19"/>
      <c r="AH93" s="43"/>
      <c r="AI93" s="355"/>
      <c r="AJ93" s="360"/>
      <c r="AK93" s="360"/>
      <c r="AL93" s="360"/>
      <c r="AM93" s="360"/>
      <c r="AN93" s="19"/>
      <c r="AO93" s="19"/>
      <c r="AP93" s="19"/>
      <c r="AQ93" s="19"/>
      <c r="AR93" s="19"/>
      <c r="AS93" s="19"/>
      <c r="AT93" s="43"/>
      <c r="AU93" s="375"/>
      <c r="AV93" s="376"/>
      <c r="AW93" s="376"/>
      <c r="AX93" s="376"/>
      <c r="AY93" s="376"/>
      <c r="AZ93" s="376"/>
      <c r="BA93" s="376"/>
      <c r="BB93" s="376"/>
      <c r="BC93" s="376"/>
      <c r="BD93" s="376"/>
      <c r="BE93" s="376"/>
      <c r="BF93" s="376"/>
      <c r="BG93" s="19"/>
      <c r="BH93" s="44"/>
      <c r="BI93" s="15"/>
      <c r="BJ93" s="377"/>
      <c r="BK93" s="377"/>
      <c r="BL93" s="377"/>
      <c r="BM93" s="377"/>
      <c r="BN93" s="377"/>
      <c r="BO93" s="377"/>
      <c r="BP93" s="377"/>
      <c r="BQ93" s="377"/>
      <c r="BR93" s="377"/>
      <c r="BS93" s="377"/>
      <c r="BT93" s="377"/>
      <c r="BU93" s="19"/>
      <c r="BV93" s="19"/>
      <c r="BW93" s="19"/>
      <c r="BX93" s="19"/>
      <c r="BY93" s="19"/>
      <c r="BZ93" s="19"/>
      <c r="CA93" s="19"/>
      <c r="CB93" s="19"/>
      <c r="CC93" s="19"/>
      <c r="CD93" s="19"/>
      <c r="CE93" s="43"/>
      <c r="CF93" s="108"/>
      <c r="CG93" s="108"/>
      <c r="CH93" s="108"/>
      <c r="CI93" s="108"/>
    </row>
    <row r="94" spans="1:87" s="18" customFormat="1" ht="6" customHeight="1" x14ac:dyDescent="0.15">
      <c r="A94" s="367"/>
      <c r="G94" s="358"/>
      <c r="H94" s="356"/>
      <c r="I94" s="356"/>
      <c r="J94" s="356"/>
      <c r="K94" s="356"/>
      <c r="L94" s="356"/>
      <c r="M94" s="356"/>
      <c r="N94" s="356"/>
      <c r="O94" s="356"/>
      <c r="P94" s="356"/>
      <c r="Q94" s="356"/>
      <c r="R94" s="356"/>
      <c r="S94" s="356"/>
      <c r="T94" s="356"/>
      <c r="U94" s="356"/>
      <c r="V94" s="356"/>
      <c r="W94" s="357"/>
      <c r="X94" s="355"/>
      <c r="Y94" s="360"/>
      <c r="Z94" s="360"/>
      <c r="AA94" s="360"/>
      <c r="AB94" s="360"/>
      <c r="AC94" s="45"/>
      <c r="AD94" s="45"/>
      <c r="AE94" s="45"/>
      <c r="AF94" s="45"/>
      <c r="AG94" s="19"/>
      <c r="AH94" s="43"/>
      <c r="AI94" s="355"/>
      <c r="AJ94" s="360"/>
      <c r="AK94" s="360"/>
      <c r="AL94" s="360"/>
      <c r="AM94" s="360"/>
      <c r="AN94" s="19"/>
      <c r="AO94" s="19"/>
      <c r="AP94" s="19"/>
      <c r="AQ94" s="19"/>
      <c r="AR94" s="19"/>
      <c r="AS94" s="19"/>
      <c r="AT94" s="43"/>
      <c r="AU94" s="375"/>
      <c r="AV94" s="376"/>
      <c r="AW94" s="376"/>
      <c r="AX94" s="376"/>
      <c r="AY94" s="376"/>
      <c r="AZ94" s="376"/>
      <c r="BA94" s="376"/>
      <c r="BB94" s="376"/>
      <c r="BC94" s="376"/>
      <c r="BD94" s="376"/>
      <c r="BE94" s="376"/>
      <c r="BF94" s="376"/>
      <c r="BG94" s="19"/>
      <c r="BH94" s="44"/>
      <c r="BI94" s="15"/>
      <c r="BJ94" s="377" t="s">
        <v>181</v>
      </c>
      <c r="BK94" s="377"/>
      <c r="BL94" s="377"/>
      <c r="BM94" s="377"/>
      <c r="BN94" s="377"/>
      <c r="BO94" s="377"/>
      <c r="BP94" s="377"/>
      <c r="BQ94" s="377"/>
      <c r="BR94" s="377"/>
      <c r="BS94" s="377"/>
      <c r="BT94" s="377"/>
      <c r="BU94" s="377"/>
      <c r="BV94" s="377"/>
      <c r="BW94" s="377"/>
      <c r="BX94" s="377"/>
      <c r="BY94" s="377"/>
      <c r="BZ94" s="377"/>
      <c r="CA94" s="377"/>
      <c r="CB94" s="377"/>
      <c r="CC94" s="377"/>
      <c r="CD94" s="377"/>
      <c r="CE94" s="378"/>
      <c r="CF94" s="108"/>
      <c r="CG94" s="108"/>
      <c r="CH94" s="108"/>
      <c r="CI94" s="108"/>
    </row>
    <row r="95" spans="1:87" s="18" customFormat="1" ht="6" customHeight="1" x14ac:dyDescent="0.15">
      <c r="A95" s="367"/>
      <c r="G95" s="381" t="s">
        <v>106</v>
      </c>
      <c r="H95" s="382"/>
      <c r="I95" s="382"/>
      <c r="J95" s="336"/>
      <c r="K95" s="336"/>
      <c r="L95" s="336"/>
      <c r="M95" s="382" t="s">
        <v>23</v>
      </c>
      <c r="N95" s="382"/>
      <c r="O95" s="336"/>
      <c r="P95" s="336"/>
      <c r="Q95" s="336"/>
      <c r="R95" s="382" t="s">
        <v>107</v>
      </c>
      <c r="S95" s="382"/>
      <c r="T95" s="336"/>
      <c r="U95" s="336"/>
      <c r="V95" s="336"/>
      <c r="W95" s="338" t="s">
        <v>25</v>
      </c>
      <c r="X95" s="340">
        <f>VLOOKUP(入力シート!$B$3+3,入力シート!$A$7:$L$206,9,FALSE)</f>
        <v>0</v>
      </c>
      <c r="Y95" s="341"/>
      <c r="Z95" s="341"/>
      <c r="AA95" s="341"/>
      <c r="AB95" s="341"/>
      <c r="AC95" s="341"/>
      <c r="AD95" s="341"/>
      <c r="AE95" s="341"/>
      <c r="AF95" s="341"/>
      <c r="AG95" s="344" t="s">
        <v>52</v>
      </c>
      <c r="AH95" s="345"/>
      <c r="AI95" s="348">
        <f>VLOOKUP(入力シート!$B$3+3,入力シート!$A$7:$L$206,10,FALSE)</f>
        <v>0</v>
      </c>
      <c r="AJ95" s="349"/>
      <c r="AK95" s="349"/>
      <c r="AL95" s="349"/>
      <c r="AM95" s="349"/>
      <c r="AN95" s="349"/>
      <c r="AO95" s="349"/>
      <c r="AP95" s="349"/>
      <c r="AQ95" s="349"/>
      <c r="AR95" s="349"/>
      <c r="AS95" s="344" t="s">
        <v>52</v>
      </c>
      <c r="AT95" s="345"/>
      <c r="AU95" s="385">
        <f>ROUNDDOWN(X95+AI95,-3)</f>
        <v>0</v>
      </c>
      <c r="AV95" s="386"/>
      <c r="AW95" s="386"/>
      <c r="AX95" s="386"/>
      <c r="AY95" s="386"/>
      <c r="AZ95" s="386"/>
      <c r="BA95" s="386"/>
      <c r="BB95" s="386"/>
      <c r="BC95" s="389" t="s">
        <v>108</v>
      </c>
      <c r="BD95" s="389"/>
      <c r="BE95" s="389"/>
      <c r="BF95" s="389"/>
      <c r="BG95" s="390"/>
      <c r="BH95" s="44"/>
      <c r="BI95" s="15"/>
      <c r="BJ95" s="377"/>
      <c r="BK95" s="377"/>
      <c r="BL95" s="377"/>
      <c r="BM95" s="377"/>
      <c r="BN95" s="377"/>
      <c r="BO95" s="377"/>
      <c r="BP95" s="377"/>
      <c r="BQ95" s="377"/>
      <c r="BR95" s="377"/>
      <c r="BS95" s="377"/>
      <c r="BT95" s="377"/>
      <c r="BU95" s="377"/>
      <c r="BV95" s="377"/>
      <c r="BW95" s="377"/>
      <c r="BX95" s="377"/>
      <c r="BY95" s="377"/>
      <c r="BZ95" s="377"/>
      <c r="CA95" s="377"/>
      <c r="CB95" s="377"/>
      <c r="CC95" s="377"/>
      <c r="CD95" s="377"/>
      <c r="CE95" s="378"/>
      <c r="CF95" s="108"/>
      <c r="CG95" s="108"/>
      <c r="CH95" s="108"/>
      <c r="CI95" s="108"/>
    </row>
    <row r="96" spans="1:87" s="18" customFormat="1" ht="6" customHeight="1" x14ac:dyDescent="0.15">
      <c r="A96" s="367"/>
      <c r="G96" s="381"/>
      <c r="H96" s="382"/>
      <c r="I96" s="382"/>
      <c r="J96" s="336"/>
      <c r="K96" s="336"/>
      <c r="L96" s="336"/>
      <c r="M96" s="382"/>
      <c r="N96" s="382"/>
      <c r="O96" s="336"/>
      <c r="P96" s="336"/>
      <c r="Q96" s="336"/>
      <c r="R96" s="382"/>
      <c r="S96" s="382"/>
      <c r="T96" s="336"/>
      <c r="U96" s="336"/>
      <c r="V96" s="336"/>
      <c r="W96" s="338"/>
      <c r="X96" s="340"/>
      <c r="Y96" s="341"/>
      <c r="Z96" s="341"/>
      <c r="AA96" s="341"/>
      <c r="AB96" s="341"/>
      <c r="AC96" s="341"/>
      <c r="AD96" s="341"/>
      <c r="AE96" s="341"/>
      <c r="AF96" s="341"/>
      <c r="AG96" s="344"/>
      <c r="AH96" s="345"/>
      <c r="AI96" s="348"/>
      <c r="AJ96" s="349"/>
      <c r="AK96" s="349"/>
      <c r="AL96" s="349"/>
      <c r="AM96" s="349"/>
      <c r="AN96" s="349"/>
      <c r="AO96" s="349"/>
      <c r="AP96" s="349"/>
      <c r="AQ96" s="349"/>
      <c r="AR96" s="349"/>
      <c r="AS96" s="344"/>
      <c r="AT96" s="345"/>
      <c r="AU96" s="385"/>
      <c r="AV96" s="386"/>
      <c r="AW96" s="386"/>
      <c r="AX96" s="386"/>
      <c r="AY96" s="386"/>
      <c r="AZ96" s="386"/>
      <c r="BA96" s="386"/>
      <c r="BB96" s="386"/>
      <c r="BC96" s="389"/>
      <c r="BD96" s="389"/>
      <c r="BE96" s="389"/>
      <c r="BF96" s="389"/>
      <c r="BG96" s="390"/>
      <c r="BH96" s="44"/>
      <c r="BI96" s="15"/>
      <c r="BJ96" s="377"/>
      <c r="BK96" s="377"/>
      <c r="BL96" s="377"/>
      <c r="BM96" s="377"/>
      <c r="BN96" s="377"/>
      <c r="BO96" s="377"/>
      <c r="BP96" s="377"/>
      <c r="BQ96" s="377"/>
      <c r="BR96" s="377"/>
      <c r="BS96" s="377"/>
      <c r="BT96" s="377"/>
      <c r="BU96" s="377"/>
      <c r="BV96" s="377"/>
      <c r="BW96" s="377"/>
      <c r="BX96" s="377"/>
      <c r="BY96" s="377"/>
      <c r="BZ96" s="377"/>
      <c r="CA96" s="377"/>
      <c r="CB96" s="377"/>
      <c r="CC96" s="377"/>
      <c r="CD96" s="377"/>
      <c r="CE96" s="378"/>
      <c r="CF96" s="108"/>
      <c r="CG96" s="108"/>
      <c r="CH96" s="108"/>
      <c r="CI96" s="108"/>
    </row>
    <row r="97" spans="1:87" s="18" customFormat="1" ht="6" customHeight="1" x14ac:dyDescent="0.15">
      <c r="A97" s="367"/>
      <c r="G97" s="383"/>
      <c r="H97" s="384"/>
      <c r="I97" s="384"/>
      <c r="J97" s="337"/>
      <c r="K97" s="337"/>
      <c r="L97" s="337"/>
      <c r="M97" s="384"/>
      <c r="N97" s="384"/>
      <c r="O97" s="337"/>
      <c r="P97" s="337"/>
      <c r="Q97" s="337"/>
      <c r="R97" s="384"/>
      <c r="S97" s="384"/>
      <c r="T97" s="337"/>
      <c r="U97" s="337"/>
      <c r="V97" s="337"/>
      <c r="W97" s="339"/>
      <c r="X97" s="342"/>
      <c r="Y97" s="343"/>
      <c r="Z97" s="343"/>
      <c r="AA97" s="343"/>
      <c r="AB97" s="343"/>
      <c r="AC97" s="343"/>
      <c r="AD97" s="343"/>
      <c r="AE97" s="343"/>
      <c r="AF97" s="343"/>
      <c r="AG97" s="346"/>
      <c r="AH97" s="347"/>
      <c r="AI97" s="350"/>
      <c r="AJ97" s="351"/>
      <c r="AK97" s="351"/>
      <c r="AL97" s="351"/>
      <c r="AM97" s="351"/>
      <c r="AN97" s="351"/>
      <c r="AO97" s="351"/>
      <c r="AP97" s="351"/>
      <c r="AQ97" s="351"/>
      <c r="AR97" s="351"/>
      <c r="AS97" s="346"/>
      <c r="AT97" s="347"/>
      <c r="AU97" s="387"/>
      <c r="AV97" s="388"/>
      <c r="AW97" s="388"/>
      <c r="AX97" s="388"/>
      <c r="AY97" s="388"/>
      <c r="AZ97" s="388"/>
      <c r="BA97" s="388"/>
      <c r="BB97" s="388"/>
      <c r="BC97" s="391"/>
      <c r="BD97" s="391"/>
      <c r="BE97" s="391"/>
      <c r="BF97" s="391"/>
      <c r="BG97" s="392"/>
      <c r="BH97" s="46"/>
      <c r="BI97" s="47"/>
      <c r="BJ97" s="379"/>
      <c r="BK97" s="379"/>
      <c r="BL97" s="379"/>
      <c r="BM97" s="379"/>
      <c r="BN97" s="379"/>
      <c r="BO97" s="379"/>
      <c r="BP97" s="379"/>
      <c r="BQ97" s="379"/>
      <c r="BR97" s="379"/>
      <c r="BS97" s="379"/>
      <c r="BT97" s="379"/>
      <c r="BU97" s="379"/>
      <c r="BV97" s="379"/>
      <c r="BW97" s="379"/>
      <c r="BX97" s="379"/>
      <c r="BY97" s="379"/>
      <c r="BZ97" s="379"/>
      <c r="CA97" s="379"/>
      <c r="CB97" s="379"/>
      <c r="CC97" s="379"/>
      <c r="CD97" s="379"/>
      <c r="CE97" s="380"/>
      <c r="CF97" s="108"/>
      <c r="CG97" s="108"/>
      <c r="CH97" s="108"/>
      <c r="CI97" s="108"/>
    </row>
    <row r="98" spans="1:87" ht="3" customHeight="1" x14ac:dyDescent="0.2">
      <c r="A98" s="367"/>
      <c r="BJ98" s="9"/>
      <c r="BK98" s="9"/>
      <c r="BL98" s="9"/>
      <c r="BM98" s="9"/>
      <c r="BN98" s="9"/>
      <c r="BO98" s="9"/>
      <c r="BP98" s="9"/>
      <c r="BQ98" s="9"/>
      <c r="BR98" s="9"/>
      <c r="BS98" s="9"/>
      <c r="BT98" s="9"/>
      <c r="BU98" s="9"/>
      <c r="BV98" s="9"/>
      <c r="BW98" s="9"/>
      <c r="BX98" s="9"/>
      <c r="BY98" s="9"/>
      <c r="BZ98" s="9"/>
      <c r="CA98" s="9"/>
      <c r="CB98" s="9"/>
      <c r="CC98" s="9"/>
      <c r="CD98" s="9"/>
      <c r="CE98" s="14"/>
      <c r="CF98" s="107"/>
      <c r="CG98" s="107"/>
      <c r="CH98" s="107"/>
      <c r="CI98" s="107"/>
    </row>
    <row r="99" spans="1:87" s="18" customFormat="1" ht="6" customHeight="1" x14ac:dyDescent="0.15">
      <c r="A99" s="367"/>
      <c r="G99" s="395">
        <f>VLOOKUP(入力シート!$B$3+4,入力シート!$A$7:$G$206,4,FALSE)</f>
        <v>0</v>
      </c>
      <c r="H99" s="396"/>
      <c r="I99" s="396"/>
      <c r="J99" s="396"/>
      <c r="K99" s="396"/>
      <c r="L99" s="396"/>
      <c r="M99" s="396"/>
      <c r="N99" s="396"/>
      <c r="O99" s="396"/>
      <c r="P99" s="396"/>
      <c r="Q99" s="396"/>
      <c r="R99" s="396"/>
      <c r="S99" s="396"/>
      <c r="T99" s="396"/>
      <c r="U99" s="396"/>
      <c r="V99" s="396"/>
      <c r="W99" s="397"/>
      <c r="X99" s="404">
        <f>VLOOKUP(入力シート!$B$3+4,入力シート!$A$7:$G$206,5,FALSE)</f>
        <v>0</v>
      </c>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6"/>
      <c r="AU99" s="413" t="str">
        <f>VLOOKUP(入力シート!$B$3+4,入力シート!$A$7:$H$206,8,FALSE)</f>
        <v/>
      </c>
      <c r="AV99" s="405"/>
      <c r="AW99" s="405"/>
      <c r="AX99" s="405"/>
      <c r="AY99" s="405"/>
      <c r="AZ99" s="405"/>
      <c r="BA99" s="405"/>
      <c r="BB99" s="405"/>
      <c r="BC99" s="405"/>
      <c r="BD99" s="405"/>
      <c r="BE99" s="405"/>
      <c r="BF99" s="405"/>
      <c r="BG99" s="406"/>
      <c r="BH99" s="414"/>
      <c r="BI99" s="415"/>
      <c r="BJ99" s="334"/>
      <c r="BK99" s="333"/>
      <c r="BL99" s="330"/>
      <c r="BM99" s="335"/>
      <c r="BN99" s="330"/>
      <c r="BO99" s="331"/>
      <c r="BP99" s="332"/>
      <c r="BQ99" s="333"/>
      <c r="BR99" s="334"/>
      <c r="BS99" s="333"/>
      <c r="BT99" s="330"/>
      <c r="BU99" s="335"/>
      <c r="BV99" s="330"/>
      <c r="BW99" s="331"/>
      <c r="BX99" s="332"/>
      <c r="BY99" s="333"/>
      <c r="BZ99" s="334"/>
      <c r="CA99" s="333"/>
      <c r="CB99" s="330"/>
      <c r="CC99" s="335"/>
      <c r="CD99" s="330"/>
      <c r="CE99" s="331"/>
      <c r="CF99" s="108"/>
      <c r="CG99" s="108"/>
      <c r="CH99" s="108"/>
      <c r="CI99" s="108"/>
    </row>
    <row r="100" spans="1:87" s="18" customFormat="1" ht="6" customHeight="1" x14ac:dyDescent="0.15">
      <c r="A100" s="367"/>
      <c r="G100" s="398"/>
      <c r="H100" s="399"/>
      <c r="I100" s="399"/>
      <c r="J100" s="399"/>
      <c r="K100" s="399"/>
      <c r="L100" s="399"/>
      <c r="M100" s="399"/>
      <c r="N100" s="399"/>
      <c r="O100" s="399"/>
      <c r="P100" s="399"/>
      <c r="Q100" s="399"/>
      <c r="R100" s="399"/>
      <c r="S100" s="399"/>
      <c r="T100" s="399"/>
      <c r="U100" s="399"/>
      <c r="V100" s="399"/>
      <c r="W100" s="400"/>
      <c r="X100" s="407"/>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9"/>
      <c r="AU100" s="407"/>
      <c r="AV100" s="408"/>
      <c r="AW100" s="408"/>
      <c r="AX100" s="408"/>
      <c r="AY100" s="408"/>
      <c r="AZ100" s="408"/>
      <c r="BA100" s="408"/>
      <c r="BB100" s="408"/>
      <c r="BC100" s="408"/>
      <c r="BD100" s="408"/>
      <c r="BE100" s="408"/>
      <c r="BF100" s="408"/>
      <c r="BG100" s="409"/>
      <c r="BH100" s="416"/>
      <c r="BI100" s="417"/>
      <c r="BJ100" s="334"/>
      <c r="BK100" s="333"/>
      <c r="BL100" s="330"/>
      <c r="BM100" s="335"/>
      <c r="BN100" s="330"/>
      <c r="BO100" s="331"/>
      <c r="BP100" s="332"/>
      <c r="BQ100" s="333"/>
      <c r="BR100" s="334"/>
      <c r="BS100" s="333"/>
      <c r="BT100" s="330"/>
      <c r="BU100" s="335"/>
      <c r="BV100" s="330"/>
      <c r="BW100" s="331"/>
      <c r="BX100" s="332"/>
      <c r="BY100" s="333"/>
      <c r="BZ100" s="334"/>
      <c r="CA100" s="333"/>
      <c r="CB100" s="330"/>
      <c r="CC100" s="335"/>
      <c r="CD100" s="330"/>
      <c r="CE100" s="331"/>
      <c r="CF100" s="108"/>
      <c r="CG100" s="108"/>
      <c r="CH100" s="108"/>
      <c r="CI100" s="108"/>
    </row>
    <row r="101" spans="1:87" s="18" customFormat="1" ht="6" customHeight="1" x14ac:dyDescent="0.15">
      <c r="A101" s="367"/>
      <c r="G101" s="398"/>
      <c r="H101" s="399"/>
      <c r="I101" s="399"/>
      <c r="J101" s="399"/>
      <c r="K101" s="399"/>
      <c r="L101" s="399"/>
      <c r="M101" s="399"/>
      <c r="N101" s="399"/>
      <c r="O101" s="399"/>
      <c r="P101" s="399"/>
      <c r="Q101" s="399"/>
      <c r="R101" s="399"/>
      <c r="S101" s="399"/>
      <c r="T101" s="399"/>
      <c r="U101" s="399"/>
      <c r="V101" s="399"/>
      <c r="W101" s="400"/>
      <c r="X101" s="407"/>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9"/>
      <c r="AU101" s="407"/>
      <c r="AV101" s="408"/>
      <c r="AW101" s="408"/>
      <c r="AX101" s="408"/>
      <c r="AY101" s="408"/>
      <c r="AZ101" s="408"/>
      <c r="BA101" s="408"/>
      <c r="BB101" s="408"/>
      <c r="BC101" s="408"/>
      <c r="BD101" s="408"/>
      <c r="BE101" s="408"/>
      <c r="BF101" s="408"/>
      <c r="BG101" s="409"/>
      <c r="BH101" s="418"/>
      <c r="BI101" s="419"/>
      <c r="BJ101" s="334"/>
      <c r="BK101" s="333"/>
      <c r="BL101" s="330"/>
      <c r="BM101" s="335"/>
      <c r="BN101" s="330"/>
      <c r="BO101" s="331"/>
      <c r="BP101" s="332"/>
      <c r="BQ101" s="333"/>
      <c r="BR101" s="334"/>
      <c r="BS101" s="333"/>
      <c r="BT101" s="330"/>
      <c r="BU101" s="335"/>
      <c r="BV101" s="330"/>
      <c r="BW101" s="331"/>
      <c r="BX101" s="332"/>
      <c r="BY101" s="333"/>
      <c r="BZ101" s="334"/>
      <c r="CA101" s="333"/>
      <c r="CB101" s="330"/>
      <c r="CC101" s="335"/>
      <c r="CD101" s="330"/>
      <c r="CE101" s="331"/>
      <c r="CF101" s="108"/>
      <c r="CG101" s="108"/>
      <c r="CH101" s="108"/>
      <c r="CI101" s="108"/>
    </row>
    <row r="102" spans="1:87" s="18" customFormat="1" ht="6" customHeight="1" x14ac:dyDescent="0.15">
      <c r="A102" s="367"/>
      <c r="G102" s="401"/>
      <c r="H102" s="402"/>
      <c r="I102" s="402"/>
      <c r="J102" s="402"/>
      <c r="K102" s="402"/>
      <c r="L102" s="402"/>
      <c r="M102" s="402"/>
      <c r="N102" s="402"/>
      <c r="O102" s="402"/>
      <c r="P102" s="402"/>
      <c r="Q102" s="402"/>
      <c r="R102" s="402"/>
      <c r="S102" s="402"/>
      <c r="T102" s="402"/>
      <c r="U102" s="402"/>
      <c r="V102" s="402"/>
      <c r="W102" s="403"/>
      <c r="X102" s="410"/>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2"/>
      <c r="AU102" s="410"/>
      <c r="AV102" s="411"/>
      <c r="AW102" s="411"/>
      <c r="AX102" s="411"/>
      <c r="AY102" s="411"/>
      <c r="AZ102" s="411"/>
      <c r="BA102" s="411"/>
      <c r="BB102" s="411"/>
      <c r="BC102" s="411"/>
      <c r="BD102" s="411"/>
      <c r="BE102" s="411"/>
      <c r="BF102" s="411"/>
      <c r="BG102" s="412"/>
      <c r="BH102" s="393" t="s">
        <v>183</v>
      </c>
      <c r="BI102" s="353"/>
      <c r="BJ102" s="394" t="s">
        <v>180</v>
      </c>
      <c r="BK102" s="394"/>
      <c r="BL102" s="394"/>
      <c r="BM102" s="394"/>
      <c r="BN102" s="394"/>
      <c r="BO102" s="394"/>
      <c r="BP102" s="394"/>
      <c r="BQ102" s="394"/>
      <c r="BR102" s="394"/>
      <c r="BS102" s="394"/>
      <c r="BT102" s="394"/>
      <c r="BU102" s="19"/>
      <c r="BV102" s="19"/>
      <c r="BW102" s="19"/>
      <c r="BX102" s="19"/>
      <c r="BY102" s="19"/>
      <c r="BZ102" s="19"/>
      <c r="CA102" s="19"/>
      <c r="CB102" s="19"/>
      <c r="CC102" s="19"/>
      <c r="CD102" s="19"/>
      <c r="CE102" s="43"/>
      <c r="CF102" s="108"/>
      <c r="CG102" s="108"/>
      <c r="CH102" s="108"/>
      <c r="CI102" s="108"/>
    </row>
    <row r="103" spans="1:87" s="18" customFormat="1" ht="6" customHeight="1" x14ac:dyDescent="0.15">
      <c r="A103" s="367"/>
      <c r="G103" s="352" t="s">
        <v>102</v>
      </c>
      <c r="H103" s="353"/>
      <c r="I103" s="353"/>
      <c r="J103" s="353"/>
      <c r="K103" s="353"/>
      <c r="L103" s="353"/>
      <c r="M103" s="353"/>
      <c r="N103" s="353"/>
      <c r="O103" s="353"/>
      <c r="P103" s="353"/>
      <c r="Q103" s="353"/>
      <c r="R103" s="353"/>
      <c r="S103" s="353"/>
      <c r="T103" s="353"/>
      <c r="U103" s="353"/>
      <c r="V103" s="353"/>
      <c r="W103" s="354"/>
      <c r="X103" s="352" t="s">
        <v>103</v>
      </c>
      <c r="Y103" s="359"/>
      <c r="Z103" s="359"/>
      <c r="AA103" s="359"/>
      <c r="AB103" s="359"/>
      <c r="AC103" s="20"/>
      <c r="AD103" s="20"/>
      <c r="AE103" s="20"/>
      <c r="AF103" s="20"/>
      <c r="AG103" s="20"/>
      <c r="AH103" s="42"/>
      <c r="AI103" s="352" t="s">
        <v>104</v>
      </c>
      <c r="AJ103" s="359"/>
      <c r="AK103" s="359"/>
      <c r="AL103" s="359"/>
      <c r="AM103" s="359"/>
      <c r="AN103" s="20"/>
      <c r="AO103" s="20"/>
      <c r="AP103" s="20"/>
      <c r="AQ103" s="20"/>
      <c r="AR103" s="20"/>
      <c r="AS103" s="20"/>
      <c r="AT103" s="42"/>
      <c r="AU103" s="373" t="s">
        <v>105</v>
      </c>
      <c r="AV103" s="374"/>
      <c r="AW103" s="374"/>
      <c r="AX103" s="374"/>
      <c r="AY103" s="374"/>
      <c r="AZ103" s="374"/>
      <c r="BA103" s="374"/>
      <c r="BB103" s="374"/>
      <c r="BC103" s="374"/>
      <c r="BD103" s="374"/>
      <c r="BE103" s="374"/>
      <c r="BF103" s="374"/>
      <c r="BG103" s="20"/>
      <c r="BH103" s="358"/>
      <c r="BI103" s="356"/>
      <c r="BJ103" s="377"/>
      <c r="BK103" s="377"/>
      <c r="BL103" s="377"/>
      <c r="BM103" s="377"/>
      <c r="BN103" s="377"/>
      <c r="BO103" s="377"/>
      <c r="BP103" s="377"/>
      <c r="BQ103" s="377"/>
      <c r="BR103" s="377"/>
      <c r="BS103" s="377"/>
      <c r="BT103" s="377"/>
      <c r="BU103" s="19"/>
      <c r="BV103" s="19"/>
      <c r="BW103" s="19"/>
      <c r="BX103" s="19"/>
      <c r="BY103" s="19"/>
      <c r="BZ103" s="19"/>
      <c r="CA103" s="19"/>
      <c r="CB103" s="19"/>
      <c r="CC103" s="19"/>
      <c r="CD103" s="19"/>
      <c r="CE103" s="43"/>
      <c r="CF103" s="108"/>
      <c r="CG103" s="108"/>
      <c r="CH103" s="108"/>
      <c r="CI103" s="108"/>
    </row>
    <row r="104" spans="1:87" s="18" customFormat="1" ht="6" customHeight="1" x14ac:dyDescent="0.15">
      <c r="A104" s="367"/>
      <c r="G104" s="355"/>
      <c r="H104" s="356"/>
      <c r="I104" s="356"/>
      <c r="J104" s="356"/>
      <c r="K104" s="356"/>
      <c r="L104" s="356"/>
      <c r="M104" s="356"/>
      <c r="N104" s="356"/>
      <c r="O104" s="356"/>
      <c r="P104" s="356"/>
      <c r="Q104" s="356"/>
      <c r="R104" s="356"/>
      <c r="S104" s="356"/>
      <c r="T104" s="356"/>
      <c r="U104" s="356"/>
      <c r="V104" s="356"/>
      <c r="W104" s="357"/>
      <c r="X104" s="355"/>
      <c r="Y104" s="360"/>
      <c r="Z104" s="360"/>
      <c r="AA104" s="360"/>
      <c r="AB104" s="360"/>
      <c r="AC104" s="19"/>
      <c r="AD104" s="19"/>
      <c r="AE104" s="19"/>
      <c r="AF104" s="19"/>
      <c r="AG104" s="19"/>
      <c r="AH104" s="43"/>
      <c r="AI104" s="355"/>
      <c r="AJ104" s="360"/>
      <c r="AK104" s="360"/>
      <c r="AL104" s="360"/>
      <c r="AM104" s="360"/>
      <c r="AN104" s="19"/>
      <c r="AO104" s="19"/>
      <c r="AP104" s="19"/>
      <c r="AQ104" s="19"/>
      <c r="AR104" s="19"/>
      <c r="AS104" s="19"/>
      <c r="AT104" s="43"/>
      <c r="AU104" s="375"/>
      <c r="AV104" s="376"/>
      <c r="AW104" s="376"/>
      <c r="AX104" s="376"/>
      <c r="AY104" s="376"/>
      <c r="AZ104" s="376"/>
      <c r="BA104" s="376"/>
      <c r="BB104" s="376"/>
      <c r="BC104" s="376"/>
      <c r="BD104" s="376"/>
      <c r="BE104" s="376"/>
      <c r="BF104" s="376"/>
      <c r="BG104" s="19"/>
      <c r="BH104" s="44"/>
      <c r="BI104" s="15"/>
      <c r="BJ104" s="377"/>
      <c r="BK104" s="377"/>
      <c r="BL104" s="377"/>
      <c r="BM104" s="377"/>
      <c r="BN104" s="377"/>
      <c r="BO104" s="377"/>
      <c r="BP104" s="377"/>
      <c r="BQ104" s="377"/>
      <c r="BR104" s="377"/>
      <c r="BS104" s="377"/>
      <c r="BT104" s="377"/>
      <c r="BU104" s="19"/>
      <c r="BV104" s="19"/>
      <c r="BW104" s="19"/>
      <c r="BX104" s="19"/>
      <c r="BY104" s="19"/>
      <c r="BZ104" s="19"/>
      <c r="CA104" s="19"/>
      <c r="CB104" s="19"/>
      <c r="CC104" s="19"/>
      <c r="CD104" s="19"/>
      <c r="CE104" s="43"/>
      <c r="CF104" s="108"/>
      <c r="CG104" s="108"/>
      <c r="CH104" s="108"/>
      <c r="CI104" s="108"/>
    </row>
    <row r="105" spans="1:87" s="18" customFormat="1" ht="6" customHeight="1" x14ac:dyDescent="0.15">
      <c r="A105" s="367"/>
      <c r="G105" s="358"/>
      <c r="H105" s="356"/>
      <c r="I105" s="356"/>
      <c r="J105" s="356"/>
      <c r="K105" s="356"/>
      <c r="L105" s="356"/>
      <c r="M105" s="356"/>
      <c r="N105" s="356"/>
      <c r="O105" s="356"/>
      <c r="P105" s="356"/>
      <c r="Q105" s="356"/>
      <c r="R105" s="356"/>
      <c r="S105" s="356"/>
      <c r="T105" s="356"/>
      <c r="U105" s="356"/>
      <c r="V105" s="356"/>
      <c r="W105" s="357"/>
      <c r="X105" s="355"/>
      <c r="Y105" s="360"/>
      <c r="Z105" s="360"/>
      <c r="AA105" s="360"/>
      <c r="AB105" s="360"/>
      <c r="AC105" s="45"/>
      <c r="AD105" s="45"/>
      <c r="AE105" s="45"/>
      <c r="AF105" s="45"/>
      <c r="AG105" s="19"/>
      <c r="AH105" s="43"/>
      <c r="AI105" s="355"/>
      <c r="AJ105" s="360"/>
      <c r="AK105" s="360"/>
      <c r="AL105" s="360"/>
      <c r="AM105" s="360"/>
      <c r="AN105" s="19"/>
      <c r="AO105" s="19"/>
      <c r="AP105" s="19"/>
      <c r="AQ105" s="19"/>
      <c r="AR105" s="19"/>
      <c r="AS105" s="19"/>
      <c r="AT105" s="43"/>
      <c r="AU105" s="375"/>
      <c r="AV105" s="376"/>
      <c r="AW105" s="376"/>
      <c r="AX105" s="376"/>
      <c r="AY105" s="376"/>
      <c r="AZ105" s="376"/>
      <c r="BA105" s="376"/>
      <c r="BB105" s="376"/>
      <c r="BC105" s="376"/>
      <c r="BD105" s="376"/>
      <c r="BE105" s="376"/>
      <c r="BF105" s="376"/>
      <c r="BG105" s="19"/>
      <c r="BH105" s="44"/>
      <c r="BI105" s="15"/>
      <c r="BJ105" s="377" t="s">
        <v>181</v>
      </c>
      <c r="BK105" s="377"/>
      <c r="BL105" s="377"/>
      <c r="BM105" s="377"/>
      <c r="BN105" s="377"/>
      <c r="BO105" s="377"/>
      <c r="BP105" s="377"/>
      <c r="BQ105" s="377"/>
      <c r="BR105" s="377"/>
      <c r="BS105" s="377"/>
      <c r="BT105" s="377"/>
      <c r="BU105" s="377"/>
      <c r="BV105" s="377"/>
      <c r="BW105" s="377"/>
      <c r="BX105" s="377"/>
      <c r="BY105" s="377"/>
      <c r="BZ105" s="377"/>
      <c r="CA105" s="377"/>
      <c r="CB105" s="377"/>
      <c r="CC105" s="377"/>
      <c r="CD105" s="377"/>
      <c r="CE105" s="378"/>
      <c r="CF105" s="108"/>
      <c r="CG105" s="108"/>
      <c r="CH105" s="108"/>
      <c r="CI105" s="108"/>
    </row>
    <row r="106" spans="1:87" s="18" customFormat="1" ht="6" customHeight="1" x14ac:dyDescent="0.15">
      <c r="A106" s="367"/>
      <c r="G106" s="381" t="s">
        <v>106</v>
      </c>
      <c r="H106" s="382"/>
      <c r="I106" s="382"/>
      <c r="J106" s="336"/>
      <c r="K106" s="336"/>
      <c r="L106" s="336"/>
      <c r="M106" s="382" t="s">
        <v>23</v>
      </c>
      <c r="N106" s="382"/>
      <c r="O106" s="336"/>
      <c r="P106" s="336"/>
      <c r="Q106" s="336"/>
      <c r="R106" s="382" t="s">
        <v>107</v>
      </c>
      <c r="S106" s="382"/>
      <c r="T106" s="336"/>
      <c r="U106" s="336"/>
      <c r="V106" s="336"/>
      <c r="W106" s="338" t="s">
        <v>25</v>
      </c>
      <c r="X106" s="340">
        <f>VLOOKUP(入力シート!$B$3+4,入力シート!$A$7:$L$206,9,FALSE)</f>
        <v>0</v>
      </c>
      <c r="Y106" s="341"/>
      <c r="Z106" s="341"/>
      <c r="AA106" s="341"/>
      <c r="AB106" s="341"/>
      <c r="AC106" s="341"/>
      <c r="AD106" s="341"/>
      <c r="AE106" s="341"/>
      <c r="AF106" s="341"/>
      <c r="AG106" s="344" t="s">
        <v>52</v>
      </c>
      <c r="AH106" s="345"/>
      <c r="AI106" s="348">
        <f>VLOOKUP(入力シート!$B$3+4,入力シート!$A$7:$L$206,10,FALSE)</f>
        <v>0</v>
      </c>
      <c r="AJ106" s="349"/>
      <c r="AK106" s="349"/>
      <c r="AL106" s="349"/>
      <c r="AM106" s="349"/>
      <c r="AN106" s="349"/>
      <c r="AO106" s="349"/>
      <c r="AP106" s="349"/>
      <c r="AQ106" s="349"/>
      <c r="AR106" s="349"/>
      <c r="AS106" s="344" t="s">
        <v>52</v>
      </c>
      <c r="AT106" s="345"/>
      <c r="AU106" s="385">
        <f>ROUNDDOWN(X106+AI106,-3)</f>
        <v>0</v>
      </c>
      <c r="AV106" s="386"/>
      <c r="AW106" s="386"/>
      <c r="AX106" s="386"/>
      <c r="AY106" s="386"/>
      <c r="AZ106" s="386"/>
      <c r="BA106" s="386"/>
      <c r="BB106" s="386"/>
      <c r="BC106" s="389" t="s">
        <v>108</v>
      </c>
      <c r="BD106" s="389"/>
      <c r="BE106" s="389"/>
      <c r="BF106" s="389"/>
      <c r="BG106" s="390"/>
      <c r="BH106" s="44"/>
      <c r="BI106" s="15"/>
      <c r="BJ106" s="377"/>
      <c r="BK106" s="377"/>
      <c r="BL106" s="377"/>
      <c r="BM106" s="377"/>
      <c r="BN106" s="377"/>
      <c r="BO106" s="377"/>
      <c r="BP106" s="377"/>
      <c r="BQ106" s="377"/>
      <c r="BR106" s="377"/>
      <c r="BS106" s="377"/>
      <c r="BT106" s="377"/>
      <c r="BU106" s="377"/>
      <c r="BV106" s="377"/>
      <c r="BW106" s="377"/>
      <c r="BX106" s="377"/>
      <c r="BY106" s="377"/>
      <c r="BZ106" s="377"/>
      <c r="CA106" s="377"/>
      <c r="CB106" s="377"/>
      <c r="CC106" s="377"/>
      <c r="CD106" s="377"/>
      <c r="CE106" s="378"/>
      <c r="CF106" s="108"/>
      <c r="CG106" s="108"/>
      <c r="CH106" s="108"/>
      <c r="CI106" s="108"/>
    </row>
    <row r="107" spans="1:87" s="18" customFormat="1" ht="6" customHeight="1" x14ac:dyDescent="0.15">
      <c r="A107" s="367"/>
      <c r="G107" s="381"/>
      <c r="H107" s="382"/>
      <c r="I107" s="382"/>
      <c r="J107" s="336"/>
      <c r="K107" s="336"/>
      <c r="L107" s="336"/>
      <c r="M107" s="382"/>
      <c r="N107" s="382"/>
      <c r="O107" s="336"/>
      <c r="P107" s="336"/>
      <c r="Q107" s="336"/>
      <c r="R107" s="382"/>
      <c r="S107" s="382"/>
      <c r="T107" s="336"/>
      <c r="U107" s="336"/>
      <c r="V107" s="336"/>
      <c r="W107" s="338"/>
      <c r="X107" s="340"/>
      <c r="Y107" s="341"/>
      <c r="Z107" s="341"/>
      <c r="AA107" s="341"/>
      <c r="AB107" s="341"/>
      <c r="AC107" s="341"/>
      <c r="AD107" s="341"/>
      <c r="AE107" s="341"/>
      <c r="AF107" s="341"/>
      <c r="AG107" s="344"/>
      <c r="AH107" s="345"/>
      <c r="AI107" s="348"/>
      <c r="AJ107" s="349"/>
      <c r="AK107" s="349"/>
      <c r="AL107" s="349"/>
      <c r="AM107" s="349"/>
      <c r="AN107" s="349"/>
      <c r="AO107" s="349"/>
      <c r="AP107" s="349"/>
      <c r="AQ107" s="349"/>
      <c r="AR107" s="349"/>
      <c r="AS107" s="344"/>
      <c r="AT107" s="345"/>
      <c r="AU107" s="385"/>
      <c r="AV107" s="386"/>
      <c r="AW107" s="386"/>
      <c r="AX107" s="386"/>
      <c r="AY107" s="386"/>
      <c r="AZ107" s="386"/>
      <c r="BA107" s="386"/>
      <c r="BB107" s="386"/>
      <c r="BC107" s="389"/>
      <c r="BD107" s="389"/>
      <c r="BE107" s="389"/>
      <c r="BF107" s="389"/>
      <c r="BG107" s="390"/>
      <c r="BH107" s="44"/>
      <c r="BI107" s="15"/>
      <c r="BJ107" s="377"/>
      <c r="BK107" s="377"/>
      <c r="BL107" s="377"/>
      <c r="BM107" s="377"/>
      <c r="BN107" s="377"/>
      <c r="BO107" s="377"/>
      <c r="BP107" s="377"/>
      <c r="BQ107" s="377"/>
      <c r="BR107" s="377"/>
      <c r="BS107" s="377"/>
      <c r="BT107" s="377"/>
      <c r="BU107" s="377"/>
      <c r="BV107" s="377"/>
      <c r="BW107" s="377"/>
      <c r="BX107" s="377"/>
      <c r="BY107" s="377"/>
      <c r="BZ107" s="377"/>
      <c r="CA107" s="377"/>
      <c r="CB107" s="377"/>
      <c r="CC107" s="377"/>
      <c r="CD107" s="377"/>
      <c r="CE107" s="378"/>
      <c r="CF107" s="108"/>
      <c r="CG107" s="108"/>
      <c r="CH107" s="108"/>
      <c r="CI107" s="108"/>
    </row>
    <row r="108" spans="1:87" s="18" customFormat="1" ht="6" customHeight="1" x14ac:dyDescent="0.15">
      <c r="A108" s="367"/>
      <c r="G108" s="383"/>
      <c r="H108" s="384"/>
      <c r="I108" s="384"/>
      <c r="J108" s="337"/>
      <c r="K108" s="337"/>
      <c r="L108" s="337"/>
      <c r="M108" s="384"/>
      <c r="N108" s="384"/>
      <c r="O108" s="337"/>
      <c r="P108" s="337"/>
      <c r="Q108" s="337"/>
      <c r="R108" s="384"/>
      <c r="S108" s="384"/>
      <c r="T108" s="337"/>
      <c r="U108" s="337"/>
      <c r="V108" s="337"/>
      <c r="W108" s="339"/>
      <c r="X108" s="342"/>
      <c r="Y108" s="343"/>
      <c r="Z108" s="343"/>
      <c r="AA108" s="343"/>
      <c r="AB108" s="343"/>
      <c r="AC108" s="343"/>
      <c r="AD108" s="343"/>
      <c r="AE108" s="343"/>
      <c r="AF108" s="343"/>
      <c r="AG108" s="346"/>
      <c r="AH108" s="347"/>
      <c r="AI108" s="350"/>
      <c r="AJ108" s="351"/>
      <c r="AK108" s="351"/>
      <c r="AL108" s="351"/>
      <c r="AM108" s="351"/>
      <c r="AN108" s="351"/>
      <c r="AO108" s="351"/>
      <c r="AP108" s="351"/>
      <c r="AQ108" s="351"/>
      <c r="AR108" s="351"/>
      <c r="AS108" s="346"/>
      <c r="AT108" s="347"/>
      <c r="AU108" s="387"/>
      <c r="AV108" s="388"/>
      <c r="AW108" s="388"/>
      <c r="AX108" s="388"/>
      <c r="AY108" s="388"/>
      <c r="AZ108" s="388"/>
      <c r="BA108" s="388"/>
      <c r="BB108" s="388"/>
      <c r="BC108" s="391"/>
      <c r="BD108" s="391"/>
      <c r="BE108" s="391"/>
      <c r="BF108" s="391"/>
      <c r="BG108" s="392"/>
      <c r="BH108" s="46"/>
      <c r="BI108" s="47"/>
      <c r="BJ108" s="379"/>
      <c r="BK108" s="379"/>
      <c r="BL108" s="379"/>
      <c r="BM108" s="379"/>
      <c r="BN108" s="379"/>
      <c r="BO108" s="379"/>
      <c r="BP108" s="379"/>
      <c r="BQ108" s="379"/>
      <c r="BR108" s="379"/>
      <c r="BS108" s="379"/>
      <c r="BT108" s="379"/>
      <c r="BU108" s="379"/>
      <c r="BV108" s="379"/>
      <c r="BW108" s="379"/>
      <c r="BX108" s="379"/>
      <c r="BY108" s="379"/>
      <c r="BZ108" s="379"/>
      <c r="CA108" s="379"/>
      <c r="CB108" s="379"/>
      <c r="CC108" s="379"/>
      <c r="CD108" s="379"/>
      <c r="CE108" s="380"/>
      <c r="CF108" s="108"/>
      <c r="CG108" s="108"/>
      <c r="CH108" s="108"/>
      <c r="CI108" s="108"/>
    </row>
    <row r="109" spans="1:87" ht="3" customHeight="1" x14ac:dyDescent="0.2">
      <c r="A109" s="367"/>
      <c r="BJ109" s="9"/>
      <c r="BK109" s="9"/>
      <c r="BL109" s="9"/>
      <c r="BM109" s="9"/>
      <c r="BN109" s="9"/>
      <c r="BO109" s="9"/>
      <c r="BP109" s="9"/>
      <c r="BQ109" s="9"/>
      <c r="BR109" s="9"/>
      <c r="BS109" s="9"/>
      <c r="BT109" s="9"/>
      <c r="BU109" s="9"/>
      <c r="BV109" s="9"/>
      <c r="BW109" s="9"/>
      <c r="BX109" s="9"/>
      <c r="BY109" s="9"/>
      <c r="BZ109" s="9"/>
      <c r="CA109" s="9"/>
      <c r="CB109" s="9"/>
      <c r="CC109" s="9"/>
      <c r="CD109" s="9"/>
      <c r="CE109" s="14"/>
      <c r="CF109" s="107"/>
      <c r="CG109" s="107"/>
      <c r="CH109" s="107"/>
      <c r="CI109" s="107"/>
    </row>
    <row r="110" spans="1:87" s="18" customFormat="1" ht="6" customHeight="1" x14ac:dyDescent="0.15">
      <c r="A110" s="367"/>
      <c r="G110" s="395">
        <f>VLOOKUP(入力シート!$B$3+5,入力シート!$A$7:$G$206,4,FALSE)</f>
        <v>0</v>
      </c>
      <c r="H110" s="396"/>
      <c r="I110" s="396"/>
      <c r="J110" s="396"/>
      <c r="K110" s="396"/>
      <c r="L110" s="396"/>
      <c r="M110" s="396"/>
      <c r="N110" s="396"/>
      <c r="O110" s="396"/>
      <c r="P110" s="396"/>
      <c r="Q110" s="396"/>
      <c r="R110" s="396"/>
      <c r="S110" s="396"/>
      <c r="T110" s="396"/>
      <c r="U110" s="396"/>
      <c r="V110" s="396"/>
      <c r="W110" s="397"/>
      <c r="X110" s="404">
        <f>VLOOKUP(入力シート!$B$3+5,入力シート!$A$7:$G$206,5,FALSE)</f>
        <v>0</v>
      </c>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6"/>
      <c r="AU110" s="413" t="str">
        <f>VLOOKUP(入力シート!$B$3+5,入力シート!$A$7:$H$206,8,FALSE)</f>
        <v/>
      </c>
      <c r="AV110" s="405"/>
      <c r="AW110" s="405"/>
      <c r="AX110" s="405"/>
      <c r="AY110" s="405"/>
      <c r="AZ110" s="405"/>
      <c r="BA110" s="405"/>
      <c r="BB110" s="405"/>
      <c r="BC110" s="405"/>
      <c r="BD110" s="405"/>
      <c r="BE110" s="405"/>
      <c r="BF110" s="405"/>
      <c r="BG110" s="406"/>
      <c r="BH110" s="414"/>
      <c r="BI110" s="415"/>
      <c r="BJ110" s="334"/>
      <c r="BK110" s="333"/>
      <c r="BL110" s="330"/>
      <c r="BM110" s="335"/>
      <c r="BN110" s="330"/>
      <c r="BO110" s="331"/>
      <c r="BP110" s="332"/>
      <c r="BQ110" s="333"/>
      <c r="BR110" s="334"/>
      <c r="BS110" s="333"/>
      <c r="BT110" s="330"/>
      <c r="BU110" s="335"/>
      <c r="BV110" s="330"/>
      <c r="BW110" s="331"/>
      <c r="BX110" s="332"/>
      <c r="BY110" s="333"/>
      <c r="BZ110" s="334"/>
      <c r="CA110" s="333"/>
      <c r="CB110" s="330"/>
      <c r="CC110" s="335"/>
      <c r="CD110" s="330"/>
      <c r="CE110" s="331"/>
      <c r="CF110" s="108"/>
      <c r="CG110" s="108"/>
      <c r="CH110" s="108"/>
      <c r="CI110" s="108"/>
    </row>
    <row r="111" spans="1:87" s="18" customFormat="1" ht="6" customHeight="1" x14ac:dyDescent="0.15">
      <c r="A111" s="367"/>
      <c r="G111" s="398"/>
      <c r="H111" s="399"/>
      <c r="I111" s="399"/>
      <c r="J111" s="399"/>
      <c r="K111" s="399"/>
      <c r="L111" s="399"/>
      <c r="M111" s="399"/>
      <c r="N111" s="399"/>
      <c r="O111" s="399"/>
      <c r="P111" s="399"/>
      <c r="Q111" s="399"/>
      <c r="R111" s="399"/>
      <c r="S111" s="399"/>
      <c r="T111" s="399"/>
      <c r="U111" s="399"/>
      <c r="V111" s="399"/>
      <c r="W111" s="400"/>
      <c r="X111" s="407"/>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9"/>
      <c r="AU111" s="407"/>
      <c r="AV111" s="408"/>
      <c r="AW111" s="408"/>
      <c r="AX111" s="408"/>
      <c r="AY111" s="408"/>
      <c r="AZ111" s="408"/>
      <c r="BA111" s="408"/>
      <c r="BB111" s="408"/>
      <c r="BC111" s="408"/>
      <c r="BD111" s="408"/>
      <c r="BE111" s="408"/>
      <c r="BF111" s="408"/>
      <c r="BG111" s="409"/>
      <c r="BH111" s="416"/>
      <c r="BI111" s="417"/>
      <c r="BJ111" s="334"/>
      <c r="BK111" s="333"/>
      <c r="BL111" s="330"/>
      <c r="BM111" s="335"/>
      <c r="BN111" s="330"/>
      <c r="BO111" s="331"/>
      <c r="BP111" s="332"/>
      <c r="BQ111" s="333"/>
      <c r="BR111" s="334"/>
      <c r="BS111" s="333"/>
      <c r="BT111" s="330"/>
      <c r="BU111" s="335"/>
      <c r="BV111" s="330"/>
      <c r="BW111" s="331"/>
      <c r="BX111" s="332"/>
      <c r="BY111" s="333"/>
      <c r="BZ111" s="334"/>
      <c r="CA111" s="333"/>
      <c r="CB111" s="330"/>
      <c r="CC111" s="335"/>
      <c r="CD111" s="330"/>
      <c r="CE111" s="331"/>
      <c r="CF111" s="108"/>
      <c r="CG111" s="108"/>
      <c r="CH111" s="108"/>
      <c r="CI111" s="108"/>
    </row>
    <row r="112" spans="1:87" s="18" customFormat="1" ht="6" customHeight="1" x14ac:dyDescent="0.15">
      <c r="A112" s="367"/>
      <c r="G112" s="398"/>
      <c r="H112" s="399"/>
      <c r="I112" s="399"/>
      <c r="J112" s="399"/>
      <c r="K112" s="399"/>
      <c r="L112" s="399"/>
      <c r="M112" s="399"/>
      <c r="N112" s="399"/>
      <c r="O112" s="399"/>
      <c r="P112" s="399"/>
      <c r="Q112" s="399"/>
      <c r="R112" s="399"/>
      <c r="S112" s="399"/>
      <c r="T112" s="399"/>
      <c r="U112" s="399"/>
      <c r="V112" s="399"/>
      <c r="W112" s="400"/>
      <c r="X112" s="407"/>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9"/>
      <c r="AU112" s="407"/>
      <c r="AV112" s="408"/>
      <c r="AW112" s="408"/>
      <c r="AX112" s="408"/>
      <c r="AY112" s="408"/>
      <c r="AZ112" s="408"/>
      <c r="BA112" s="408"/>
      <c r="BB112" s="408"/>
      <c r="BC112" s="408"/>
      <c r="BD112" s="408"/>
      <c r="BE112" s="408"/>
      <c r="BF112" s="408"/>
      <c r="BG112" s="409"/>
      <c r="BH112" s="418"/>
      <c r="BI112" s="419"/>
      <c r="BJ112" s="334"/>
      <c r="BK112" s="333"/>
      <c r="BL112" s="330"/>
      <c r="BM112" s="335"/>
      <c r="BN112" s="330"/>
      <c r="BO112" s="331"/>
      <c r="BP112" s="332"/>
      <c r="BQ112" s="333"/>
      <c r="BR112" s="334"/>
      <c r="BS112" s="333"/>
      <c r="BT112" s="330"/>
      <c r="BU112" s="335"/>
      <c r="BV112" s="330"/>
      <c r="BW112" s="331"/>
      <c r="BX112" s="332"/>
      <c r="BY112" s="333"/>
      <c r="BZ112" s="334"/>
      <c r="CA112" s="333"/>
      <c r="CB112" s="330"/>
      <c r="CC112" s="335"/>
      <c r="CD112" s="330"/>
      <c r="CE112" s="331"/>
      <c r="CF112" s="108"/>
      <c r="CG112" s="108"/>
      <c r="CH112" s="108"/>
      <c r="CI112" s="108"/>
    </row>
    <row r="113" spans="1:87" s="18" customFormat="1" ht="6" customHeight="1" x14ac:dyDescent="0.15">
      <c r="A113" s="367"/>
      <c r="G113" s="401"/>
      <c r="H113" s="402"/>
      <c r="I113" s="402"/>
      <c r="J113" s="402"/>
      <c r="K113" s="402"/>
      <c r="L113" s="402"/>
      <c r="M113" s="402"/>
      <c r="N113" s="402"/>
      <c r="O113" s="402"/>
      <c r="P113" s="402"/>
      <c r="Q113" s="402"/>
      <c r="R113" s="402"/>
      <c r="S113" s="402"/>
      <c r="T113" s="402"/>
      <c r="U113" s="402"/>
      <c r="V113" s="402"/>
      <c r="W113" s="403"/>
      <c r="X113" s="410"/>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2"/>
      <c r="AU113" s="410"/>
      <c r="AV113" s="411"/>
      <c r="AW113" s="411"/>
      <c r="AX113" s="411"/>
      <c r="AY113" s="411"/>
      <c r="AZ113" s="411"/>
      <c r="BA113" s="411"/>
      <c r="BB113" s="411"/>
      <c r="BC113" s="411"/>
      <c r="BD113" s="411"/>
      <c r="BE113" s="411"/>
      <c r="BF113" s="411"/>
      <c r="BG113" s="412"/>
      <c r="BH113" s="393" t="s">
        <v>183</v>
      </c>
      <c r="BI113" s="353"/>
      <c r="BJ113" s="394" t="s">
        <v>180</v>
      </c>
      <c r="BK113" s="394"/>
      <c r="BL113" s="394"/>
      <c r="BM113" s="394"/>
      <c r="BN113" s="394"/>
      <c r="BO113" s="394"/>
      <c r="BP113" s="394"/>
      <c r="BQ113" s="394"/>
      <c r="BR113" s="394"/>
      <c r="BS113" s="394"/>
      <c r="BT113" s="394"/>
      <c r="BU113" s="19"/>
      <c r="BV113" s="19"/>
      <c r="BW113" s="19"/>
      <c r="BX113" s="19"/>
      <c r="BY113" s="19"/>
      <c r="BZ113" s="19"/>
      <c r="CA113" s="19"/>
      <c r="CB113" s="19"/>
      <c r="CC113" s="19"/>
      <c r="CD113" s="19"/>
      <c r="CE113" s="43"/>
      <c r="CF113" s="108"/>
      <c r="CG113" s="108"/>
      <c r="CH113" s="108"/>
      <c r="CI113" s="108"/>
    </row>
    <row r="114" spans="1:87" s="18" customFormat="1" ht="6" customHeight="1" x14ac:dyDescent="0.15">
      <c r="A114" s="108"/>
      <c r="G114" s="352" t="s">
        <v>102</v>
      </c>
      <c r="H114" s="353"/>
      <c r="I114" s="353"/>
      <c r="J114" s="353"/>
      <c r="K114" s="353"/>
      <c r="L114" s="353"/>
      <c r="M114" s="353"/>
      <c r="N114" s="353"/>
      <c r="O114" s="353"/>
      <c r="P114" s="353"/>
      <c r="Q114" s="353"/>
      <c r="R114" s="353"/>
      <c r="S114" s="353"/>
      <c r="T114" s="353"/>
      <c r="U114" s="353"/>
      <c r="V114" s="353"/>
      <c r="W114" s="354"/>
      <c r="X114" s="352" t="s">
        <v>103</v>
      </c>
      <c r="Y114" s="359"/>
      <c r="Z114" s="359"/>
      <c r="AA114" s="359"/>
      <c r="AB114" s="359"/>
      <c r="AC114" s="20"/>
      <c r="AD114" s="20"/>
      <c r="AE114" s="20"/>
      <c r="AF114" s="20"/>
      <c r="AG114" s="20"/>
      <c r="AH114" s="42"/>
      <c r="AI114" s="352" t="s">
        <v>104</v>
      </c>
      <c r="AJ114" s="359"/>
      <c r="AK114" s="359"/>
      <c r="AL114" s="359"/>
      <c r="AM114" s="359"/>
      <c r="AN114" s="20"/>
      <c r="AO114" s="20"/>
      <c r="AP114" s="20"/>
      <c r="AQ114" s="20"/>
      <c r="AR114" s="20"/>
      <c r="AS114" s="20"/>
      <c r="AT114" s="42"/>
      <c r="AU114" s="373" t="s">
        <v>105</v>
      </c>
      <c r="AV114" s="374"/>
      <c r="AW114" s="374"/>
      <c r="AX114" s="374"/>
      <c r="AY114" s="374"/>
      <c r="AZ114" s="374"/>
      <c r="BA114" s="374"/>
      <c r="BB114" s="374"/>
      <c r="BC114" s="374"/>
      <c r="BD114" s="374"/>
      <c r="BE114" s="374"/>
      <c r="BF114" s="374"/>
      <c r="BG114" s="20"/>
      <c r="BH114" s="358"/>
      <c r="BI114" s="356"/>
      <c r="BJ114" s="377"/>
      <c r="BK114" s="377"/>
      <c r="BL114" s="377"/>
      <c r="BM114" s="377"/>
      <c r="BN114" s="377"/>
      <c r="BO114" s="377"/>
      <c r="BP114" s="377"/>
      <c r="BQ114" s="377"/>
      <c r="BR114" s="377"/>
      <c r="BS114" s="377"/>
      <c r="BT114" s="377"/>
      <c r="BU114" s="19"/>
      <c r="BV114" s="19"/>
      <c r="BW114" s="19"/>
      <c r="BX114" s="19"/>
      <c r="BY114" s="19"/>
      <c r="BZ114" s="19"/>
      <c r="CA114" s="19"/>
      <c r="CB114" s="19"/>
      <c r="CC114" s="19"/>
      <c r="CD114" s="19"/>
      <c r="CE114" s="43"/>
      <c r="CF114" s="108"/>
      <c r="CG114" s="108"/>
      <c r="CH114" s="108"/>
      <c r="CI114" s="108"/>
    </row>
    <row r="115" spans="1:87" s="18" customFormat="1" ht="6" customHeight="1" x14ac:dyDescent="0.15">
      <c r="A115" s="108"/>
      <c r="G115" s="355"/>
      <c r="H115" s="356"/>
      <c r="I115" s="356"/>
      <c r="J115" s="356"/>
      <c r="K115" s="356"/>
      <c r="L115" s="356"/>
      <c r="M115" s="356"/>
      <c r="N115" s="356"/>
      <c r="O115" s="356"/>
      <c r="P115" s="356"/>
      <c r="Q115" s="356"/>
      <c r="R115" s="356"/>
      <c r="S115" s="356"/>
      <c r="T115" s="356"/>
      <c r="U115" s="356"/>
      <c r="V115" s="356"/>
      <c r="W115" s="357"/>
      <c r="X115" s="355"/>
      <c r="Y115" s="360"/>
      <c r="Z115" s="360"/>
      <c r="AA115" s="360"/>
      <c r="AB115" s="360"/>
      <c r="AC115" s="19"/>
      <c r="AD115" s="19"/>
      <c r="AE115" s="19"/>
      <c r="AF115" s="19"/>
      <c r="AG115" s="19"/>
      <c r="AH115" s="43"/>
      <c r="AI115" s="355"/>
      <c r="AJ115" s="360"/>
      <c r="AK115" s="360"/>
      <c r="AL115" s="360"/>
      <c r="AM115" s="360"/>
      <c r="AN115" s="19"/>
      <c r="AO115" s="19"/>
      <c r="AP115" s="19"/>
      <c r="AQ115" s="19"/>
      <c r="AR115" s="19"/>
      <c r="AS115" s="19"/>
      <c r="AT115" s="43"/>
      <c r="AU115" s="375"/>
      <c r="AV115" s="376"/>
      <c r="AW115" s="376"/>
      <c r="AX115" s="376"/>
      <c r="AY115" s="376"/>
      <c r="AZ115" s="376"/>
      <c r="BA115" s="376"/>
      <c r="BB115" s="376"/>
      <c r="BC115" s="376"/>
      <c r="BD115" s="376"/>
      <c r="BE115" s="376"/>
      <c r="BF115" s="376"/>
      <c r="BG115" s="19"/>
      <c r="BH115" s="44"/>
      <c r="BI115" s="15"/>
      <c r="BJ115" s="377"/>
      <c r="BK115" s="377"/>
      <c r="BL115" s="377"/>
      <c r="BM115" s="377"/>
      <c r="BN115" s="377"/>
      <c r="BO115" s="377"/>
      <c r="BP115" s="377"/>
      <c r="BQ115" s="377"/>
      <c r="BR115" s="377"/>
      <c r="BS115" s="377"/>
      <c r="BT115" s="377"/>
      <c r="BU115" s="19"/>
      <c r="BV115" s="19"/>
      <c r="BW115" s="19"/>
      <c r="BX115" s="19"/>
      <c r="BY115" s="19"/>
      <c r="BZ115" s="19"/>
      <c r="CA115" s="19"/>
      <c r="CB115" s="19"/>
      <c r="CC115" s="19"/>
      <c r="CD115" s="19"/>
      <c r="CE115" s="43"/>
      <c r="CF115" s="108"/>
      <c r="CG115" s="108"/>
      <c r="CH115" s="108"/>
      <c r="CI115" s="108"/>
    </row>
    <row r="116" spans="1:87" s="18" customFormat="1" ht="6" customHeight="1" x14ac:dyDescent="0.15">
      <c r="A116" s="108"/>
      <c r="G116" s="358"/>
      <c r="H116" s="356"/>
      <c r="I116" s="356"/>
      <c r="J116" s="356"/>
      <c r="K116" s="356"/>
      <c r="L116" s="356"/>
      <c r="M116" s="356"/>
      <c r="N116" s="356"/>
      <c r="O116" s="356"/>
      <c r="P116" s="356"/>
      <c r="Q116" s="356"/>
      <c r="R116" s="356"/>
      <c r="S116" s="356"/>
      <c r="T116" s="356"/>
      <c r="U116" s="356"/>
      <c r="V116" s="356"/>
      <c r="W116" s="357"/>
      <c r="X116" s="355"/>
      <c r="Y116" s="360"/>
      <c r="Z116" s="360"/>
      <c r="AA116" s="360"/>
      <c r="AB116" s="360"/>
      <c r="AC116" s="45"/>
      <c r="AD116" s="45"/>
      <c r="AE116" s="45"/>
      <c r="AF116" s="45"/>
      <c r="AG116" s="19"/>
      <c r="AH116" s="43"/>
      <c r="AI116" s="355"/>
      <c r="AJ116" s="360"/>
      <c r="AK116" s="360"/>
      <c r="AL116" s="360"/>
      <c r="AM116" s="360"/>
      <c r="AN116" s="19"/>
      <c r="AO116" s="19"/>
      <c r="AP116" s="19"/>
      <c r="AQ116" s="19"/>
      <c r="AR116" s="19"/>
      <c r="AS116" s="19"/>
      <c r="AT116" s="43"/>
      <c r="AU116" s="375"/>
      <c r="AV116" s="376"/>
      <c r="AW116" s="376"/>
      <c r="AX116" s="376"/>
      <c r="AY116" s="376"/>
      <c r="AZ116" s="376"/>
      <c r="BA116" s="376"/>
      <c r="BB116" s="376"/>
      <c r="BC116" s="376"/>
      <c r="BD116" s="376"/>
      <c r="BE116" s="376"/>
      <c r="BF116" s="376"/>
      <c r="BG116" s="19"/>
      <c r="BH116" s="44"/>
      <c r="BI116" s="15"/>
      <c r="BJ116" s="377" t="s">
        <v>181</v>
      </c>
      <c r="BK116" s="377"/>
      <c r="BL116" s="377"/>
      <c r="BM116" s="377"/>
      <c r="BN116" s="377"/>
      <c r="BO116" s="377"/>
      <c r="BP116" s="377"/>
      <c r="BQ116" s="377"/>
      <c r="BR116" s="377"/>
      <c r="BS116" s="377"/>
      <c r="BT116" s="377"/>
      <c r="BU116" s="377"/>
      <c r="BV116" s="377"/>
      <c r="BW116" s="377"/>
      <c r="BX116" s="377"/>
      <c r="BY116" s="377"/>
      <c r="BZ116" s="377"/>
      <c r="CA116" s="377"/>
      <c r="CB116" s="377"/>
      <c r="CC116" s="377"/>
      <c r="CD116" s="377"/>
      <c r="CE116" s="378"/>
      <c r="CF116" s="108"/>
      <c r="CG116" s="108"/>
      <c r="CH116" s="108"/>
      <c r="CI116" s="108"/>
    </row>
    <row r="117" spans="1:87" s="18" customFormat="1" ht="6" customHeight="1" x14ac:dyDescent="0.15">
      <c r="A117" s="108"/>
      <c r="G117" s="381" t="s">
        <v>106</v>
      </c>
      <c r="H117" s="382"/>
      <c r="I117" s="382"/>
      <c r="J117" s="336"/>
      <c r="K117" s="336"/>
      <c r="L117" s="336"/>
      <c r="M117" s="382" t="s">
        <v>23</v>
      </c>
      <c r="N117" s="382"/>
      <c r="O117" s="336"/>
      <c r="P117" s="336"/>
      <c r="Q117" s="336"/>
      <c r="R117" s="382" t="s">
        <v>107</v>
      </c>
      <c r="S117" s="382"/>
      <c r="T117" s="336"/>
      <c r="U117" s="336"/>
      <c r="V117" s="336"/>
      <c r="W117" s="338" t="s">
        <v>25</v>
      </c>
      <c r="X117" s="340">
        <f>VLOOKUP(入力シート!$B$3+5,入力シート!$A$7:$L$206,9,FALSE)</f>
        <v>0</v>
      </c>
      <c r="Y117" s="341"/>
      <c r="Z117" s="341"/>
      <c r="AA117" s="341"/>
      <c r="AB117" s="341"/>
      <c r="AC117" s="341"/>
      <c r="AD117" s="341"/>
      <c r="AE117" s="341"/>
      <c r="AF117" s="341"/>
      <c r="AG117" s="344" t="s">
        <v>52</v>
      </c>
      <c r="AH117" s="345"/>
      <c r="AI117" s="348">
        <f>VLOOKUP(入力シート!$B$3+5,入力シート!$A$7:$L$206,10,FALSE)</f>
        <v>0</v>
      </c>
      <c r="AJ117" s="349"/>
      <c r="AK117" s="349"/>
      <c r="AL117" s="349"/>
      <c r="AM117" s="349"/>
      <c r="AN117" s="349"/>
      <c r="AO117" s="349"/>
      <c r="AP117" s="349"/>
      <c r="AQ117" s="349"/>
      <c r="AR117" s="349"/>
      <c r="AS117" s="344" t="s">
        <v>52</v>
      </c>
      <c r="AT117" s="345"/>
      <c r="AU117" s="385">
        <f>ROUNDDOWN(X117+AI117,-3)</f>
        <v>0</v>
      </c>
      <c r="AV117" s="386"/>
      <c r="AW117" s="386"/>
      <c r="AX117" s="386"/>
      <c r="AY117" s="386"/>
      <c r="AZ117" s="386"/>
      <c r="BA117" s="386"/>
      <c r="BB117" s="386"/>
      <c r="BC117" s="389" t="s">
        <v>108</v>
      </c>
      <c r="BD117" s="389"/>
      <c r="BE117" s="389"/>
      <c r="BF117" s="389"/>
      <c r="BG117" s="390"/>
      <c r="BH117" s="44"/>
      <c r="BI117" s="15"/>
      <c r="BJ117" s="377"/>
      <c r="BK117" s="377"/>
      <c r="BL117" s="377"/>
      <c r="BM117" s="377"/>
      <c r="BN117" s="377"/>
      <c r="BO117" s="377"/>
      <c r="BP117" s="377"/>
      <c r="BQ117" s="377"/>
      <c r="BR117" s="377"/>
      <c r="BS117" s="377"/>
      <c r="BT117" s="377"/>
      <c r="BU117" s="377"/>
      <c r="BV117" s="377"/>
      <c r="BW117" s="377"/>
      <c r="BX117" s="377"/>
      <c r="BY117" s="377"/>
      <c r="BZ117" s="377"/>
      <c r="CA117" s="377"/>
      <c r="CB117" s="377"/>
      <c r="CC117" s="377"/>
      <c r="CD117" s="377"/>
      <c r="CE117" s="378"/>
      <c r="CF117" s="108"/>
      <c r="CG117" s="108"/>
      <c r="CH117" s="108"/>
      <c r="CI117" s="108"/>
    </row>
    <row r="118" spans="1:87" s="18" customFormat="1" ht="6" customHeight="1" x14ac:dyDescent="0.15">
      <c r="A118" s="108"/>
      <c r="G118" s="381"/>
      <c r="H118" s="382"/>
      <c r="I118" s="382"/>
      <c r="J118" s="336"/>
      <c r="K118" s="336"/>
      <c r="L118" s="336"/>
      <c r="M118" s="382"/>
      <c r="N118" s="382"/>
      <c r="O118" s="336"/>
      <c r="P118" s="336"/>
      <c r="Q118" s="336"/>
      <c r="R118" s="382"/>
      <c r="S118" s="382"/>
      <c r="T118" s="336"/>
      <c r="U118" s="336"/>
      <c r="V118" s="336"/>
      <c r="W118" s="338"/>
      <c r="X118" s="340"/>
      <c r="Y118" s="341"/>
      <c r="Z118" s="341"/>
      <c r="AA118" s="341"/>
      <c r="AB118" s="341"/>
      <c r="AC118" s="341"/>
      <c r="AD118" s="341"/>
      <c r="AE118" s="341"/>
      <c r="AF118" s="341"/>
      <c r="AG118" s="344"/>
      <c r="AH118" s="345"/>
      <c r="AI118" s="348"/>
      <c r="AJ118" s="349"/>
      <c r="AK118" s="349"/>
      <c r="AL118" s="349"/>
      <c r="AM118" s="349"/>
      <c r="AN118" s="349"/>
      <c r="AO118" s="349"/>
      <c r="AP118" s="349"/>
      <c r="AQ118" s="349"/>
      <c r="AR118" s="349"/>
      <c r="AS118" s="344"/>
      <c r="AT118" s="345"/>
      <c r="AU118" s="385"/>
      <c r="AV118" s="386"/>
      <c r="AW118" s="386"/>
      <c r="AX118" s="386"/>
      <c r="AY118" s="386"/>
      <c r="AZ118" s="386"/>
      <c r="BA118" s="386"/>
      <c r="BB118" s="386"/>
      <c r="BC118" s="389"/>
      <c r="BD118" s="389"/>
      <c r="BE118" s="389"/>
      <c r="BF118" s="389"/>
      <c r="BG118" s="390"/>
      <c r="BH118" s="44"/>
      <c r="BI118" s="15"/>
      <c r="BJ118" s="377"/>
      <c r="BK118" s="377"/>
      <c r="BL118" s="377"/>
      <c r="BM118" s="377"/>
      <c r="BN118" s="377"/>
      <c r="BO118" s="377"/>
      <c r="BP118" s="377"/>
      <c r="BQ118" s="377"/>
      <c r="BR118" s="377"/>
      <c r="BS118" s="377"/>
      <c r="BT118" s="377"/>
      <c r="BU118" s="377"/>
      <c r="BV118" s="377"/>
      <c r="BW118" s="377"/>
      <c r="BX118" s="377"/>
      <c r="BY118" s="377"/>
      <c r="BZ118" s="377"/>
      <c r="CA118" s="377"/>
      <c r="CB118" s="377"/>
      <c r="CC118" s="377"/>
      <c r="CD118" s="377"/>
      <c r="CE118" s="378"/>
      <c r="CF118" s="108"/>
      <c r="CG118" s="108"/>
      <c r="CH118" s="108"/>
      <c r="CI118" s="108"/>
    </row>
    <row r="119" spans="1:87" s="18" customFormat="1" ht="6" customHeight="1" x14ac:dyDescent="0.15">
      <c r="A119" s="108"/>
      <c r="G119" s="383"/>
      <c r="H119" s="384"/>
      <c r="I119" s="384"/>
      <c r="J119" s="337"/>
      <c r="K119" s="337"/>
      <c r="L119" s="337"/>
      <c r="M119" s="384"/>
      <c r="N119" s="384"/>
      <c r="O119" s="337"/>
      <c r="P119" s="337"/>
      <c r="Q119" s="337"/>
      <c r="R119" s="384"/>
      <c r="S119" s="384"/>
      <c r="T119" s="337"/>
      <c r="U119" s="337"/>
      <c r="V119" s="337"/>
      <c r="W119" s="339"/>
      <c r="X119" s="342"/>
      <c r="Y119" s="343"/>
      <c r="Z119" s="343"/>
      <c r="AA119" s="343"/>
      <c r="AB119" s="343"/>
      <c r="AC119" s="343"/>
      <c r="AD119" s="343"/>
      <c r="AE119" s="343"/>
      <c r="AF119" s="343"/>
      <c r="AG119" s="346"/>
      <c r="AH119" s="347"/>
      <c r="AI119" s="350"/>
      <c r="AJ119" s="351"/>
      <c r="AK119" s="351"/>
      <c r="AL119" s="351"/>
      <c r="AM119" s="351"/>
      <c r="AN119" s="351"/>
      <c r="AO119" s="351"/>
      <c r="AP119" s="351"/>
      <c r="AQ119" s="351"/>
      <c r="AR119" s="351"/>
      <c r="AS119" s="346"/>
      <c r="AT119" s="347"/>
      <c r="AU119" s="387"/>
      <c r="AV119" s="388"/>
      <c r="AW119" s="388"/>
      <c r="AX119" s="388"/>
      <c r="AY119" s="388"/>
      <c r="AZ119" s="388"/>
      <c r="BA119" s="388"/>
      <c r="BB119" s="388"/>
      <c r="BC119" s="391"/>
      <c r="BD119" s="391"/>
      <c r="BE119" s="391"/>
      <c r="BF119" s="391"/>
      <c r="BG119" s="392"/>
      <c r="BH119" s="46"/>
      <c r="BI119" s="47"/>
      <c r="BJ119" s="379"/>
      <c r="BK119" s="379"/>
      <c r="BL119" s="379"/>
      <c r="BM119" s="379"/>
      <c r="BN119" s="379"/>
      <c r="BO119" s="379"/>
      <c r="BP119" s="379"/>
      <c r="BQ119" s="379"/>
      <c r="BR119" s="379"/>
      <c r="BS119" s="379"/>
      <c r="BT119" s="379"/>
      <c r="BU119" s="379"/>
      <c r="BV119" s="379"/>
      <c r="BW119" s="379"/>
      <c r="BX119" s="379"/>
      <c r="BY119" s="379"/>
      <c r="BZ119" s="379"/>
      <c r="CA119" s="379"/>
      <c r="CB119" s="379"/>
      <c r="CC119" s="379"/>
      <c r="CD119" s="379"/>
      <c r="CE119" s="380"/>
      <c r="CF119" s="108"/>
      <c r="CG119" s="108"/>
      <c r="CH119" s="108"/>
      <c r="CI119" s="108"/>
    </row>
    <row r="120" spans="1:87" ht="3" customHeight="1" x14ac:dyDescent="0.2">
      <c r="A120" s="107"/>
      <c r="BJ120" s="9"/>
      <c r="BK120" s="9"/>
      <c r="BL120" s="9"/>
      <c r="BM120" s="9"/>
      <c r="BN120" s="9"/>
      <c r="BO120" s="9"/>
      <c r="BP120" s="9"/>
      <c r="BQ120" s="9"/>
      <c r="BR120" s="9"/>
      <c r="BS120" s="9"/>
      <c r="BT120" s="9"/>
      <c r="BU120" s="9"/>
      <c r="BV120" s="9"/>
      <c r="BW120" s="9"/>
      <c r="BX120" s="9"/>
      <c r="BY120" s="9"/>
      <c r="BZ120" s="9"/>
      <c r="CA120" s="9"/>
      <c r="CB120" s="9"/>
      <c r="CC120" s="9"/>
      <c r="CD120" s="9"/>
      <c r="CE120" s="14"/>
      <c r="CF120" s="107"/>
      <c r="CG120" s="107"/>
      <c r="CH120" s="107"/>
      <c r="CI120" s="107"/>
    </row>
    <row r="121" spans="1:87" s="18" customFormat="1" ht="6" customHeight="1" x14ac:dyDescent="0.15">
      <c r="A121" s="108"/>
      <c r="G121" s="395">
        <f>VLOOKUP(入力シート!$B$3+6,入力シート!$A$7:$G$206,4,FALSE)</f>
        <v>0</v>
      </c>
      <c r="H121" s="396"/>
      <c r="I121" s="396"/>
      <c r="J121" s="396"/>
      <c r="K121" s="396"/>
      <c r="L121" s="396"/>
      <c r="M121" s="396"/>
      <c r="N121" s="396"/>
      <c r="O121" s="396"/>
      <c r="P121" s="396"/>
      <c r="Q121" s="396"/>
      <c r="R121" s="396"/>
      <c r="S121" s="396"/>
      <c r="T121" s="396"/>
      <c r="U121" s="396"/>
      <c r="V121" s="396"/>
      <c r="W121" s="397"/>
      <c r="X121" s="404">
        <f>VLOOKUP(入力シート!$B$3+6,入力シート!$A$7:$G$206,5,FALSE)</f>
        <v>0</v>
      </c>
      <c r="Y121" s="405"/>
      <c r="Z121" s="405"/>
      <c r="AA121" s="405"/>
      <c r="AB121" s="405"/>
      <c r="AC121" s="405"/>
      <c r="AD121" s="405"/>
      <c r="AE121" s="405"/>
      <c r="AF121" s="405"/>
      <c r="AG121" s="405"/>
      <c r="AH121" s="405"/>
      <c r="AI121" s="405"/>
      <c r="AJ121" s="405"/>
      <c r="AK121" s="405"/>
      <c r="AL121" s="405"/>
      <c r="AM121" s="405"/>
      <c r="AN121" s="405"/>
      <c r="AO121" s="405"/>
      <c r="AP121" s="405"/>
      <c r="AQ121" s="405"/>
      <c r="AR121" s="405"/>
      <c r="AS121" s="405"/>
      <c r="AT121" s="406"/>
      <c r="AU121" s="413" t="str">
        <f>VLOOKUP(入力シート!$B$3+6,入力シート!$A$7:$H$206,8,FALSE)</f>
        <v/>
      </c>
      <c r="AV121" s="405"/>
      <c r="AW121" s="405"/>
      <c r="AX121" s="405"/>
      <c r="AY121" s="405"/>
      <c r="AZ121" s="405"/>
      <c r="BA121" s="405"/>
      <c r="BB121" s="405"/>
      <c r="BC121" s="405"/>
      <c r="BD121" s="405"/>
      <c r="BE121" s="405"/>
      <c r="BF121" s="405"/>
      <c r="BG121" s="406"/>
      <c r="BH121" s="414"/>
      <c r="BI121" s="415"/>
      <c r="BJ121" s="334"/>
      <c r="BK121" s="333"/>
      <c r="BL121" s="330"/>
      <c r="BM121" s="335"/>
      <c r="BN121" s="330"/>
      <c r="BO121" s="331"/>
      <c r="BP121" s="332"/>
      <c r="BQ121" s="333"/>
      <c r="BR121" s="334"/>
      <c r="BS121" s="333"/>
      <c r="BT121" s="330"/>
      <c r="BU121" s="335"/>
      <c r="BV121" s="330"/>
      <c r="BW121" s="331"/>
      <c r="BX121" s="332"/>
      <c r="BY121" s="333"/>
      <c r="BZ121" s="334"/>
      <c r="CA121" s="333"/>
      <c r="CB121" s="330"/>
      <c r="CC121" s="335"/>
      <c r="CD121" s="330"/>
      <c r="CE121" s="331"/>
      <c r="CF121" s="108"/>
      <c r="CG121" s="108"/>
      <c r="CH121" s="108"/>
      <c r="CI121" s="108"/>
    </row>
    <row r="122" spans="1:87" s="18" customFormat="1" ht="6" customHeight="1" x14ac:dyDescent="0.15">
      <c r="A122" s="108"/>
      <c r="G122" s="398"/>
      <c r="H122" s="399"/>
      <c r="I122" s="399"/>
      <c r="J122" s="399"/>
      <c r="K122" s="399"/>
      <c r="L122" s="399"/>
      <c r="M122" s="399"/>
      <c r="N122" s="399"/>
      <c r="O122" s="399"/>
      <c r="P122" s="399"/>
      <c r="Q122" s="399"/>
      <c r="R122" s="399"/>
      <c r="S122" s="399"/>
      <c r="T122" s="399"/>
      <c r="U122" s="399"/>
      <c r="V122" s="399"/>
      <c r="W122" s="400"/>
      <c r="X122" s="407"/>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9"/>
      <c r="AU122" s="407"/>
      <c r="AV122" s="408"/>
      <c r="AW122" s="408"/>
      <c r="AX122" s="408"/>
      <c r="AY122" s="408"/>
      <c r="AZ122" s="408"/>
      <c r="BA122" s="408"/>
      <c r="BB122" s="408"/>
      <c r="BC122" s="408"/>
      <c r="BD122" s="408"/>
      <c r="BE122" s="408"/>
      <c r="BF122" s="408"/>
      <c r="BG122" s="409"/>
      <c r="BH122" s="416"/>
      <c r="BI122" s="417"/>
      <c r="BJ122" s="334"/>
      <c r="BK122" s="333"/>
      <c r="BL122" s="330"/>
      <c r="BM122" s="335"/>
      <c r="BN122" s="330"/>
      <c r="BO122" s="331"/>
      <c r="BP122" s="332"/>
      <c r="BQ122" s="333"/>
      <c r="BR122" s="334"/>
      <c r="BS122" s="333"/>
      <c r="BT122" s="330"/>
      <c r="BU122" s="335"/>
      <c r="BV122" s="330"/>
      <c r="BW122" s="331"/>
      <c r="BX122" s="332"/>
      <c r="BY122" s="333"/>
      <c r="BZ122" s="334"/>
      <c r="CA122" s="333"/>
      <c r="CB122" s="330"/>
      <c r="CC122" s="335"/>
      <c r="CD122" s="330"/>
      <c r="CE122" s="331"/>
      <c r="CF122" s="108"/>
      <c r="CG122" s="108"/>
      <c r="CH122" s="108"/>
      <c r="CI122" s="108"/>
    </row>
    <row r="123" spans="1:87" s="18" customFormat="1" ht="6" customHeight="1" x14ac:dyDescent="0.15">
      <c r="A123" s="108"/>
      <c r="G123" s="398"/>
      <c r="H123" s="399"/>
      <c r="I123" s="399"/>
      <c r="J123" s="399"/>
      <c r="K123" s="399"/>
      <c r="L123" s="399"/>
      <c r="M123" s="399"/>
      <c r="N123" s="399"/>
      <c r="O123" s="399"/>
      <c r="P123" s="399"/>
      <c r="Q123" s="399"/>
      <c r="R123" s="399"/>
      <c r="S123" s="399"/>
      <c r="T123" s="399"/>
      <c r="U123" s="399"/>
      <c r="V123" s="399"/>
      <c r="W123" s="400"/>
      <c r="X123" s="407"/>
      <c r="Y123" s="408"/>
      <c r="Z123" s="408"/>
      <c r="AA123" s="408"/>
      <c r="AB123" s="408"/>
      <c r="AC123" s="408"/>
      <c r="AD123" s="408"/>
      <c r="AE123" s="408"/>
      <c r="AF123" s="408"/>
      <c r="AG123" s="408"/>
      <c r="AH123" s="408"/>
      <c r="AI123" s="408"/>
      <c r="AJ123" s="408"/>
      <c r="AK123" s="408"/>
      <c r="AL123" s="408"/>
      <c r="AM123" s="408"/>
      <c r="AN123" s="408"/>
      <c r="AO123" s="408"/>
      <c r="AP123" s="408"/>
      <c r="AQ123" s="408"/>
      <c r="AR123" s="408"/>
      <c r="AS123" s="408"/>
      <c r="AT123" s="409"/>
      <c r="AU123" s="407"/>
      <c r="AV123" s="408"/>
      <c r="AW123" s="408"/>
      <c r="AX123" s="408"/>
      <c r="AY123" s="408"/>
      <c r="AZ123" s="408"/>
      <c r="BA123" s="408"/>
      <c r="BB123" s="408"/>
      <c r="BC123" s="408"/>
      <c r="BD123" s="408"/>
      <c r="BE123" s="408"/>
      <c r="BF123" s="408"/>
      <c r="BG123" s="409"/>
      <c r="BH123" s="418"/>
      <c r="BI123" s="419"/>
      <c r="BJ123" s="334"/>
      <c r="BK123" s="333"/>
      <c r="BL123" s="330"/>
      <c r="BM123" s="335"/>
      <c r="BN123" s="330"/>
      <c r="BO123" s="331"/>
      <c r="BP123" s="332"/>
      <c r="BQ123" s="333"/>
      <c r="BR123" s="334"/>
      <c r="BS123" s="333"/>
      <c r="BT123" s="330"/>
      <c r="BU123" s="335"/>
      <c r="BV123" s="330"/>
      <c r="BW123" s="331"/>
      <c r="BX123" s="332"/>
      <c r="BY123" s="333"/>
      <c r="BZ123" s="334"/>
      <c r="CA123" s="333"/>
      <c r="CB123" s="330"/>
      <c r="CC123" s="335"/>
      <c r="CD123" s="330"/>
      <c r="CE123" s="331"/>
      <c r="CF123" s="108"/>
      <c r="CG123" s="108"/>
      <c r="CH123" s="108"/>
      <c r="CI123" s="108"/>
    </row>
    <row r="124" spans="1:87" s="18" customFormat="1" ht="6" customHeight="1" x14ac:dyDescent="0.15">
      <c r="A124" s="108"/>
      <c r="G124" s="401"/>
      <c r="H124" s="402"/>
      <c r="I124" s="402"/>
      <c r="J124" s="402"/>
      <c r="K124" s="402"/>
      <c r="L124" s="402"/>
      <c r="M124" s="402"/>
      <c r="N124" s="402"/>
      <c r="O124" s="402"/>
      <c r="P124" s="402"/>
      <c r="Q124" s="402"/>
      <c r="R124" s="402"/>
      <c r="S124" s="402"/>
      <c r="T124" s="402"/>
      <c r="U124" s="402"/>
      <c r="V124" s="402"/>
      <c r="W124" s="403"/>
      <c r="X124" s="410"/>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2"/>
      <c r="AU124" s="410"/>
      <c r="AV124" s="411"/>
      <c r="AW124" s="411"/>
      <c r="AX124" s="411"/>
      <c r="AY124" s="411"/>
      <c r="AZ124" s="411"/>
      <c r="BA124" s="411"/>
      <c r="BB124" s="411"/>
      <c r="BC124" s="411"/>
      <c r="BD124" s="411"/>
      <c r="BE124" s="411"/>
      <c r="BF124" s="411"/>
      <c r="BG124" s="412"/>
      <c r="BH124" s="393" t="s">
        <v>183</v>
      </c>
      <c r="BI124" s="353"/>
      <c r="BJ124" s="394" t="s">
        <v>180</v>
      </c>
      <c r="BK124" s="394"/>
      <c r="BL124" s="394"/>
      <c r="BM124" s="394"/>
      <c r="BN124" s="394"/>
      <c r="BO124" s="394"/>
      <c r="BP124" s="394"/>
      <c r="BQ124" s="394"/>
      <c r="BR124" s="394"/>
      <c r="BS124" s="394"/>
      <c r="BT124" s="394"/>
      <c r="BU124" s="19"/>
      <c r="BV124" s="19"/>
      <c r="BW124" s="19"/>
      <c r="BX124" s="19"/>
      <c r="BY124" s="19"/>
      <c r="BZ124" s="19"/>
      <c r="CA124" s="19"/>
      <c r="CB124" s="19"/>
      <c r="CC124" s="19"/>
      <c r="CD124" s="19"/>
      <c r="CE124" s="43"/>
      <c r="CF124" s="108"/>
      <c r="CG124" s="108"/>
      <c r="CH124" s="108"/>
      <c r="CI124" s="108"/>
    </row>
    <row r="125" spans="1:87" s="18" customFormat="1" ht="6" customHeight="1" x14ac:dyDescent="0.15">
      <c r="A125" s="108"/>
      <c r="G125" s="352" t="s">
        <v>102</v>
      </c>
      <c r="H125" s="353"/>
      <c r="I125" s="353"/>
      <c r="J125" s="353"/>
      <c r="K125" s="353"/>
      <c r="L125" s="353"/>
      <c r="M125" s="353"/>
      <c r="N125" s="353"/>
      <c r="O125" s="353"/>
      <c r="P125" s="353"/>
      <c r="Q125" s="353"/>
      <c r="R125" s="353"/>
      <c r="S125" s="353"/>
      <c r="T125" s="353"/>
      <c r="U125" s="353"/>
      <c r="V125" s="353"/>
      <c r="W125" s="354"/>
      <c r="X125" s="352" t="s">
        <v>103</v>
      </c>
      <c r="Y125" s="359"/>
      <c r="Z125" s="359"/>
      <c r="AA125" s="359"/>
      <c r="AB125" s="359"/>
      <c r="AC125" s="20"/>
      <c r="AD125" s="20"/>
      <c r="AE125" s="20"/>
      <c r="AF125" s="20"/>
      <c r="AG125" s="20"/>
      <c r="AH125" s="42"/>
      <c r="AI125" s="352" t="s">
        <v>104</v>
      </c>
      <c r="AJ125" s="359"/>
      <c r="AK125" s="359"/>
      <c r="AL125" s="359"/>
      <c r="AM125" s="359"/>
      <c r="AN125" s="20"/>
      <c r="AO125" s="20"/>
      <c r="AP125" s="20"/>
      <c r="AQ125" s="20"/>
      <c r="AR125" s="20"/>
      <c r="AS125" s="20"/>
      <c r="AT125" s="42"/>
      <c r="AU125" s="373" t="s">
        <v>105</v>
      </c>
      <c r="AV125" s="374"/>
      <c r="AW125" s="374"/>
      <c r="AX125" s="374"/>
      <c r="AY125" s="374"/>
      <c r="AZ125" s="374"/>
      <c r="BA125" s="374"/>
      <c r="BB125" s="374"/>
      <c r="BC125" s="374"/>
      <c r="BD125" s="374"/>
      <c r="BE125" s="374"/>
      <c r="BF125" s="374"/>
      <c r="BG125" s="20"/>
      <c r="BH125" s="358"/>
      <c r="BI125" s="356"/>
      <c r="BJ125" s="377"/>
      <c r="BK125" s="377"/>
      <c r="BL125" s="377"/>
      <c r="BM125" s="377"/>
      <c r="BN125" s="377"/>
      <c r="BO125" s="377"/>
      <c r="BP125" s="377"/>
      <c r="BQ125" s="377"/>
      <c r="BR125" s="377"/>
      <c r="BS125" s="377"/>
      <c r="BT125" s="377"/>
      <c r="BU125" s="19"/>
      <c r="BV125" s="19"/>
      <c r="BW125" s="19"/>
      <c r="BX125" s="19"/>
      <c r="BY125" s="19"/>
      <c r="BZ125" s="19"/>
      <c r="CA125" s="19"/>
      <c r="CB125" s="19"/>
      <c r="CC125" s="19"/>
      <c r="CD125" s="19"/>
      <c r="CE125" s="43"/>
      <c r="CF125" s="108"/>
      <c r="CG125" s="108"/>
      <c r="CH125" s="108"/>
      <c r="CI125" s="108"/>
    </row>
    <row r="126" spans="1:87" s="18" customFormat="1" ht="6" customHeight="1" x14ac:dyDescent="0.15">
      <c r="A126" s="108"/>
      <c r="G126" s="355"/>
      <c r="H126" s="356"/>
      <c r="I126" s="356"/>
      <c r="J126" s="356"/>
      <c r="K126" s="356"/>
      <c r="L126" s="356"/>
      <c r="M126" s="356"/>
      <c r="N126" s="356"/>
      <c r="O126" s="356"/>
      <c r="P126" s="356"/>
      <c r="Q126" s="356"/>
      <c r="R126" s="356"/>
      <c r="S126" s="356"/>
      <c r="T126" s="356"/>
      <c r="U126" s="356"/>
      <c r="V126" s="356"/>
      <c r="W126" s="357"/>
      <c r="X126" s="355"/>
      <c r="Y126" s="360"/>
      <c r="Z126" s="360"/>
      <c r="AA126" s="360"/>
      <c r="AB126" s="360"/>
      <c r="AC126" s="19"/>
      <c r="AD126" s="19"/>
      <c r="AE126" s="19"/>
      <c r="AF126" s="19"/>
      <c r="AG126" s="19"/>
      <c r="AH126" s="43"/>
      <c r="AI126" s="355"/>
      <c r="AJ126" s="360"/>
      <c r="AK126" s="360"/>
      <c r="AL126" s="360"/>
      <c r="AM126" s="360"/>
      <c r="AN126" s="19"/>
      <c r="AO126" s="19"/>
      <c r="AP126" s="19"/>
      <c r="AQ126" s="19"/>
      <c r="AR126" s="19"/>
      <c r="AS126" s="19"/>
      <c r="AT126" s="43"/>
      <c r="AU126" s="375"/>
      <c r="AV126" s="376"/>
      <c r="AW126" s="376"/>
      <c r="AX126" s="376"/>
      <c r="AY126" s="376"/>
      <c r="AZ126" s="376"/>
      <c r="BA126" s="376"/>
      <c r="BB126" s="376"/>
      <c r="BC126" s="376"/>
      <c r="BD126" s="376"/>
      <c r="BE126" s="376"/>
      <c r="BF126" s="376"/>
      <c r="BG126" s="19"/>
      <c r="BH126" s="44"/>
      <c r="BI126" s="15"/>
      <c r="BJ126" s="377"/>
      <c r="BK126" s="377"/>
      <c r="BL126" s="377"/>
      <c r="BM126" s="377"/>
      <c r="BN126" s="377"/>
      <c r="BO126" s="377"/>
      <c r="BP126" s="377"/>
      <c r="BQ126" s="377"/>
      <c r="BR126" s="377"/>
      <c r="BS126" s="377"/>
      <c r="BT126" s="377"/>
      <c r="BU126" s="19"/>
      <c r="BV126" s="19"/>
      <c r="BW126" s="19"/>
      <c r="BX126" s="19"/>
      <c r="BY126" s="19"/>
      <c r="BZ126" s="19"/>
      <c r="CA126" s="19"/>
      <c r="CB126" s="19"/>
      <c r="CC126" s="19"/>
      <c r="CD126" s="19"/>
      <c r="CE126" s="43"/>
      <c r="CF126" s="108"/>
      <c r="CG126" s="108"/>
      <c r="CH126" s="108"/>
      <c r="CI126" s="108"/>
    </row>
    <row r="127" spans="1:87" s="18" customFormat="1" ht="6" customHeight="1" x14ac:dyDescent="0.15">
      <c r="A127" s="108"/>
      <c r="G127" s="358"/>
      <c r="H127" s="356"/>
      <c r="I127" s="356"/>
      <c r="J127" s="356"/>
      <c r="K127" s="356"/>
      <c r="L127" s="356"/>
      <c r="M127" s="356"/>
      <c r="N127" s="356"/>
      <c r="O127" s="356"/>
      <c r="P127" s="356"/>
      <c r="Q127" s="356"/>
      <c r="R127" s="356"/>
      <c r="S127" s="356"/>
      <c r="T127" s="356"/>
      <c r="U127" s="356"/>
      <c r="V127" s="356"/>
      <c r="W127" s="357"/>
      <c r="X127" s="355"/>
      <c r="Y127" s="360"/>
      <c r="Z127" s="360"/>
      <c r="AA127" s="360"/>
      <c r="AB127" s="360"/>
      <c r="AC127" s="45"/>
      <c r="AD127" s="45"/>
      <c r="AE127" s="45"/>
      <c r="AF127" s="45"/>
      <c r="AG127" s="19"/>
      <c r="AH127" s="43"/>
      <c r="AI127" s="355"/>
      <c r="AJ127" s="360"/>
      <c r="AK127" s="360"/>
      <c r="AL127" s="360"/>
      <c r="AM127" s="360"/>
      <c r="AN127" s="19"/>
      <c r="AO127" s="19"/>
      <c r="AP127" s="19"/>
      <c r="AQ127" s="19"/>
      <c r="AR127" s="19"/>
      <c r="AS127" s="19"/>
      <c r="AT127" s="43"/>
      <c r="AU127" s="375"/>
      <c r="AV127" s="376"/>
      <c r="AW127" s="376"/>
      <c r="AX127" s="376"/>
      <c r="AY127" s="376"/>
      <c r="AZ127" s="376"/>
      <c r="BA127" s="376"/>
      <c r="BB127" s="376"/>
      <c r="BC127" s="376"/>
      <c r="BD127" s="376"/>
      <c r="BE127" s="376"/>
      <c r="BF127" s="376"/>
      <c r="BG127" s="19"/>
      <c r="BH127" s="44"/>
      <c r="BI127" s="15"/>
      <c r="BJ127" s="377" t="s">
        <v>181</v>
      </c>
      <c r="BK127" s="377"/>
      <c r="BL127" s="377"/>
      <c r="BM127" s="377"/>
      <c r="BN127" s="377"/>
      <c r="BO127" s="377"/>
      <c r="BP127" s="377"/>
      <c r="BQ127" s="377"/>
      <c r="BR127" s="377"/>
      <c r="BS127" s="377"/>
      <c r="BT127" s="377"/>
      <c r="BU127" s="377"/>
      <c r="BV127" s="377"/>
      <c r="BW127" s="377"/>
      <c r="BX127" s="377"/>
      <c r="BY127" s="377"/>
      <c r="BZ127" s="377"/>
      <c r="CA127" s="377"/>
      <c r="CB127" s="377"/>
      <c r="CC127" s="377"/>
      <c r="CD127" s="377"/>
      <c r="CE127" s="378"/>
      <c r="CF127" s="108"/>
      <c r="CG127" s="108"/>
      <c r="CH127" s="108"/>
      <c r="CI127" s="108"/>
    </row>
    <row r="128" spans="1:87" s="18" customFormat="1" ht="6" customHeight="1" x14ac:dyDescent="0.15">
      <c r="A128" s="108"/>
      <c r="G128" s="381" t="s">
        <v>106</v>
      </c>
      <c r="H128" s="382"/>
      <c r="I128" s="382"/>
      <c r="J128" s="336"/>
      <c r="K128" s="336"/>
      <c r="L128" s="336"/>
      <c r="M128" s="382" t="s">
        <v>23</v>
      </c>
      <c r="N128" s="382"/>
      <c r="O128" s="336"/>
      <c r="P128" s="336"/>
      <c r="Q128" s="336"/>
      <c r="R128" s="382" t="s">
        <v>107</v>
      </c>
      <c r="S128" s="382"/>
      <c r="T128" s="336"/>
      <c r="U128" s="336"/>
      <c r="V128" s="336"/>
      <c r="W128" s="338" t="s">
        <v>25</v>
      </c>
      <c r="X128" s="340">
        <f>VLOOKUP(入力シート!$B$3+6,入力シート!$A$7:$L$206,9,FALSE)</f>
        <v>0</v>
      </c>
      <c r="Y128" s="341"/>
      <c r="Z128" s="341"/>
      <c r="AA128" s="341"/>
      <c r="AB128" s="341"/>
      <c r="AC128" s="341"/>
      <c r="AD128" s="341"/>
      <c r="AE128" s="341"/>
      <c r="AF128" s="341"/>
      <c r="AG128" s="344" t="s">
        <v>52</v>
      </c>
      <c r="AH128" s="345"/>
      <c r="AI128" s="348">
        <f>VLOOKUP(入力シート!$B$3+6,入力シート!$A$7:$L$206,10,FALSE)</f>
        <v>0</v>
      </c>
      <c r="AJ128" s="349"/>
      <c r="AK128" s="349"/>
      <c r="AL128" s="349"/>
      <c r="AM128" s="349"/>
      <c r="AN128" s="349"/>
      <c r="AO128" s="349"/>
      <c r="AP128" s="349"/>
      <c r="AQ128" s="349"/>
      <c r="AR128" s="349"/>
      <c r="AS128" s="344" t="s">
        <v>52</v>
      </c>
      <c r="AT128" s="345"/>
      <c r="AU128" s="385">
        <f>ROUNDDOWN(X128+AI128,-3)</f>
        <v>0</v>
      </c>
      <c r="AV128" s="386"/>
      <c r="AW128" s="386"/>
      <c r="AX128" s="386"/>
      <c r="AY128" s="386"/>
      <c r="AZ128" s="386"/>
      <c r="BA128" s="386"/>
      <c r="BB128" s="386"/>
      <c r="BC128" s="389" t="s">
        <v>108</v>
      </c>
      <c r="BD128" s="389"/>
      <c r="BE128" s="389"/>
      <c r="BF128" s="389"/>
      <c r="BG128" s="390"/>
      <c r="BH128" s="44"/>
      <c r="BI128" s="15"/>
      <c r="BJ128" s="377"/>
      <c r="BK128" s="377"/>
      <c r="BL128" s="377"/>
      <c r="BM128" s="377"/>
      <c r="BN128" s="377"/>
      <c r="BO128" s="377"/>
      <c r="BP128" s="377"/>
      <c r="BQ128" s="377"/>
      <c r="BR128" s="377"/>
      <c r="BS128" s="377"/>
      <c r="BT128" s="377"/>
      <c r="BU128" s="377"/>
      <c r="BV128" s="377"/>
      <c r="BW128" s="377"/>
      <c r="BX128" s="377"/>
      <c r="BY128" s="377"/>
      <c r="BZ128" s="377"/>
      <c r="CA128" s="377"/>
      <c r="CB128" s="377"/>
      <c r="CC128" s="377"/>
      <c r="CD128" s="377"/>
      <c r="CE128" s="378"/>
      <c r="CF128" s="108"/>
      <c r="CG128" s="108"/>
      <c r="CH128" s="108"/>
      <c r="CI128" s="108"/>
    </row>
    <row r="129" spans="1:87" s="18" customFormat="1" ht="6" customHeight="1" x14ac:dyDescent="0.15">
      <c r="A129" s="108"/>
      <c r="G129" s="381"/>
      <c r="H129" s="382"/>
      <c r="I129" s="382"/>
      <c r="J129" s="336"/>
      <c r="K129" s="336"/>
      <c r="L129" s="336"/>
      <c r="M129" s="382"/>
      <c r="N129" s="382"/>
      <c r="O129" s="336"/>
      <c r="P129" s="336"/>
      <c r="Q129" s="336"/>
      <c r="R129" s="382"/>
      <c r="S129" s="382"/>
      <c r="T129" s="336"/>
      <c r="U129" s="336"/>
      <c r="V129" s="336"/>
      <c r="W129" s="338"/>
      <c r="X129" s="340"/>
      <c r="Y129" s="341"/>
      <c r="Z129" s="341"/>
      <c r="AA129" s="341"/>
      <c r="AB129" s="341"/>
      <c r="AC129" s="341"/>
      <c r="AD129" s="341"/>
      <c r="AE129" s="341"/>
      <c r="AF129" s="341"/>
      <c r="AG129" s="344"/>
      <c r="AH129" s="345"/>
      <c r="AI129" s="348"/>
      <c r="AJ129" s="349"/>
      <c r="AK129" s="349"/>
      <c r="AL129" s="349"/>
      <c r="AM129" s="349"/>
      <c r="AN129" s="349"/>
      <c r="AO129" s="349"/>
      <c r="AP129" s="349"/>
      <c r="AQ129" s="349"/>
      <c r="AR129" s="349"/>
      <c r="AS129" s="344"/>
      <c r="AT129" s="345"/>
      <c r="AU129" s="385"/>
      <c r="AV129" s="386"/>
      <c r="AW129" s="386"/>
      <c r="AX129" s="386"/>
      <c r="AY129" s="386"/>
      <c r="AZ129" s="386"/>
      <c r="BA129" s="386"/>
      <c r="BB129" s="386"/>
      <c r="BC129" s="389"/>
      <c r="BD129" s="389"/>
      <c r="BE129" s="389"/>
      <c r="BF129" s="389"/>
      <c r="BG129" s="390"/>
      <c r="BH129" s="44"/>
      <c r="BI129" s="15"/>
      <c r="BJ129" s="377"/>
      <c r="BK129" s="377"/>
      <c r="BL129" s="377"/>
      <c r="BM129" s="377"/>
      <c r="BN129" s="377"/>
      <c r="BO129" s="377"/>
      <c r="BP129" s="377"/>
      <c r="BQ129" s="377"/>
      <c r="BR129" s="377"/>
      <c r="BS129" s="377"/>
      <c r="BT129" s="377"/>
      <c r="BU129" s="377"/>
      <c r="BV129" s="377"/>
      <c r="BW129" s="377"/>
      <c r="BX129" s="377"/>
      <c r="BY129" s="377"/>
      <c r="BZ129" s="377"/>
      <c r="CA129" s="377"/>
      <c r="CB129" s="377"/>
      <c r="CC129" s="377"/>
      <c r="CD129" s="377"/>
      <c r="CE129" s="378"/>
      <c r="CF129" s="108"/>
      <c r="CG129" s="108"/>
      <c r="CH129" s="108"/>
      <c r="CI129" s="108"/>
    </row>
    <row r="130" spans="1:87" s="18" customFormat="1" ht="6" customHeight="1" x14ac:dyDescent="0.15">
      <c r="A130" s="108"/>
      <c r="G130" s="383"/>
      <c r="H130" s="384"/>
      <c r="I130" s="384"/>
      <c r="J130" s="337"/>
      <c r="K130" s="337"/>
      <c r="L130" s="337"/>
      <c r="M130" s="384"/>
      <c r="N130" s="384"/>
      <c r="O130" s="337"/>
      <c r="P130" s="337"/>
      <c r="Q130" s="337"/>
      <c r="R130" s="384"/>
      <c r="S130" s="384"/>
      <c r="T130" s="337"/>
      <c r="U130" s="337"/>
      <c r="V130" s="337"/>
      <c r="W130" s="339"/>
      <c r="X130" s="342"/>
      <c r="Y130" s="343"/>
      <c r="Z130" s="343"/>
      <c r="AA130" s="343"/>
      <c r="AB130" s="343"/>
      <c r="AC130" s="343"/>
      <c r="AD130" s="343"/>
      <c r="AE130" s="343"/>
      <c r="AF130" s="343"/>
      <c r="AG130" s="346"/>
      <c r="AH130" s="347"/>
      <c r="AI130" s="350"/>
      <c r="AJ130" s="351"/>
      <c r="AK130" s="351"/>
      <c r="AL130" s="351"/>
      <c r="AM130" s="351"/>
      <c r="AN130" s="351"/>
      <c r="AO130" s="351"/>
      <c r="AP130" s="351"/>
      <c r="AQ130" s="351"/>
      <c r="AR130" s="351"/>
      <c r="AS130" s="346"/>
      <c r="AT130" s="347"/>
      <c r="AU130" s="387"/>
      <c r="AV130" s="388"/>
      <c r="AW130" s="388"/>
      <c r="AX130" s="388"/>
      <c r="AY130" s="388"/>
      <c r="AZ130" s="388"/>
      <c r="BA130" s="388"/>
      <c r="BB130" s="388"/>
      <c r="BC130" s="391"/>
      <c r="BD130" s="391"/>
      <c r="BE130" s="391"/>
      <c r="BF130" s="391"/>
      <c r="BG130" s="392"/>
      <c r="BH130" s="46"/>
      <c r="BI130" s="47"/>
      <c r="BJ130" s="379"/>
      <c r="BK130" s="379"/>
      <c r="BL130" s="379"/>
      <c r="BM130" s="379"/>
      <c r="BN130" s="379"/>
      <c r="BO130" s="379"/>
      <c r="BP130" s="379"/>
      <c r="BQ130" s="379"/>
      <c r="BR130" s="379"/>
      <c r="BS130" s="379"/>
      <c r="BT130" s="379"/>
      <c r="BU130" s="379"/>
      <c r="BV130" s="379"/>
      <c r="BW130" s="379"/>
      <c r="BX130" s="379"/>
      <c r="BY130" s="379"/>
      <c r="BZ130" s="379"/>
      <c r="CA130" s="379"/>
      <c r="CB130" s="379"/>
      <c r="CC130" s="379"/>
      <c r="CD130" s="379"/>
      <c r="CE130" s="380"/>
      <c r="CF130" s="108"/>
      <c r="CG130" s="108"/>
      <c r="CH130" s="108"/>
      <c r="CI130" s="108"/>
    </row>
    <row r="131" spans="1:87" ht="3" customHeight="1" x14ac:dyDescent="0.2">
      <c r="A131" s="107"/>
      <c r="BJ131" s="9"/>
      <c r="BK131" s="9"/>
      <c r="BL131" s="9"/>
      <c r="BM131" s="9"/>
      <c r="BN131" s="9"/>
      <c r="BO131" s="9"/>
      <c r="BP131" s="9"/>
      <c r="BQ131" s="9"/>
      <c r="BR131" s="9"/>
      <c r="BS131" s="9"/>
      <c r="BT131" s="9"/>
      <c r="BU131" s="9"/>
      <c r="BV131" s="9"/>
      <c r="BW131" s="9"/>
      <c r="BX131" s="9"/>
      <c r="BY131" s="9"/>
      <c r="BZ131" s="9"/>
      <c r="CA131" s="9"/>
      <c r="CB131" s="9"/>
      <c r="CC131" s="9"/>
      <c r="CD131" s="9"/>
      <c r="CE131" s="14"/>
      <c r="CF131" s="107"/>
      <c r="CG131" s="107"/>
      <c r="CH131" s="107"/>
      <c r="CI131" s="107"/>
    </row>
    <row r="132" spans="1:87" s="18" customFormat="1" ht="6" customHeight="1" x14ac:dyDescent="0.15">
      <c r="A132" s="108"/>
      <c r="G132" s="395">
        <f>VLOOKUP(入力シート!$B$3+7,入力シート!$A$7:$G$206,4,FALSE)</f>
        <v>0</v>
      </c>
      <c r="H132" s="396"/>
      <c r="I132" s="396"/>
      <c r="J132" s="396"/>
      <c r="K132" s="396"/>
      <c r="L132" s="396"/>
      <c r="M132" s="396"/>
      <c r="N132" s="396"/>
      <c r="O132" s="396"/>
      <c r="P132" s="396"/>
      <c r="Q132" s="396"/>
      <c r="R132" s="396"/>
      <c r="S132" s="396"/>
      <c r="T132" s="396"/>
      <c r="U132" s="396"/>
      <c r="V132" s="396"/>
      <c r="W132" s="397"/>
      <c r="X132" s="404">
        <f>VLOOKUP(入力シート!$B$3+7,入力シート!$A$7:$G$206,5,FALSE)</f>
        <v>0</v>
      </c>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6"/>
      <c r="AU132" s="413" t="str">
        <f>VLOOKUP(入力シート!$B$3+7,入力シート!$A$7:$H$206,8,FALSE)</f>
        <v/>
      </c>
      <c r="AV132" s="405"/>
      <c r="AW132" s="405"/>
      <c r="AX132" s="405"/>
      <c r="AY132" s="405"/>
      <c r="AZ132" s="405"/>
      <c r="BA132" s="405"/>
      <c r="BB132" s="405"/>
      <c r="BC132" s="405"/>
      <c r="BD132" s="405"/>
      <c r="BE132" s="405"/>
      <c r="BF132" s="405"/>
      <c r="BG132" s="406"/>
      <c r="BH132" s="414"/>
      <c r="BI132" s="415"/>
      <c r="BJ132" s="334"/>
      <c r="BK132" s="333"/>
      <c r="BL132" s="330"/>
      <c r="BM132" s="335"/>
      <c r="BN132" s="330"/>
      <c r="BO132" s="331"/>
      <c r="BP132" s="332"/>
      <c r="BQ132" s="333"/>
      <c r="BR132" s="334"/>
      <c r="BS132" s="333"/>
      <c r="BT132" s="330"/>
      <c r="BU132" s="335"/>
      <c r="BV132" s="330"/>
      <c r="BW132" s="331"/>
      <c r="BX132" s="332"/>
      <c r="BY132" s="333"/>
      <c r="BZ132" s="334"/>
      <c r="CA132" s="333"/>
      <c r="CB132" s="330"/>
      <c r="CC132" s="335"/>
      <c r="CD132" s="330"/>
      <c r="CE132" s="331"/>
      <c r="CF132" s="108"/>
      <c r="CG132" s="108"/>
      <c r="CH132" s="108"/>
      <c r="CI132" s="108"/>
    </row>
    <row r="133" spans="1:87" s="18" customFormat="1" ht="6" customHeight="1" x14ac:dyDescent="0.15">
      <c r="A133" s="108"/>
      <c r="G133" s="398"/>
      <c r="H133" s="399"/>
      <c r="I133" s="399"/>
      <c r="J133" s="399"/>
      <c r="K133" s="399"/>
      <c r="L133" s="399"/>
      <c r="M133" s="399"/>
      <c r="N133" s="399"/>
      <c r="O133" s="399"/>
      <c r="P133" s="399"/>
      <c r="Q133" s="399"/>
      <c r="R133" s="399"/>
      <c r="S133" s="399"/>
      <c r="T133" s="399"/>
      <c r="U133" s="399"/>
      <c r="V133" s="399"/>
      <c r="W133" s="400"/>
      <c r="X133" s="407"/>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9"/>
      <c r="AU133" s="407"/>
      <c r="AV133" s="408"/>
      <c r="AW133" s="408"/>
      <c r="AX133" s="408"/>
      <c r="AY133" s="408"/>
      <c r="AZ133" s="408"/>
      <c r="BA133" s="408"/>
      <c r="BB133" s="408"/>
      <c r="BC133" s="408"/>
      <c r="BD133" s="408"/>
      <c r="BE133" s="408"/>
      <c r="BF133" s="408"/>
      <c r="BG133" s="409"/>
      <c r="BH133" s="416"/>
      <c r="BI133" s="417"/>
      <c r="BJ133" s="334"/>
      <c r="BK133" s="333"/>
      <c r="BL133" s="330"/>
      <c r="BM133" s="335"/>
      <c r="BN133" s="330"/>
      <c r="BO133" s="331"/>
      <c r="BP133" s="332"/>
      <c r="BQ133" s="333"/>
      <c r="BR133" s="334"/>
      <c r="BS133" s="333"/>
      <c r="BT133" s="330"/>
      <c r="BU133" s="335"/>
      <c r="BV133" s="330"/>
      <c r="BW133" s="331"/>
      <c r="BX133" s="332"/>
      <c r="BY133" s="333"/>
      <c r="BZ133" s="334"/>
      <c r="CA133" s="333"/>
      <c r="CB133" s="330"/>
      <c r="CC133" s="335"/>
      <c r="CD133" s="330"/>
      <c r="CE133" s="331"/>
      <c r="CF133" s="108"/>
      <c r="CG133" s="108"/>
      <c r="CH133" s="108"/>
      <c r="CI133" s="108"/>
    </row>
    <row r="134" spans="1:87" s="18" customFormat="1" ht="6" customHeight="1" x14ac:dyDescent="0.15">
      <c r="A134" s="108"/>
      <c r="G134" s="398"/>
      <c r="H134" s="399"/>
      <c r="I134" s="399"/>
      <c r="J134" s="399"/>
      <c r="K134" s="399"/>
      <c r="L134" s="399"/>
      <c r="M134" s="399"/>
      <c r="N134" s="399"/>
      <c r="O134" s="399"/>
      <c r="P134" s="399"/>
      <c r="Q134" s="399"/>
      <c r="R134" s="399"/>
      <c r="S134" s="399"/>
      <c r="T134" s="399"/>
      <c r="U134" s="399"/>
      <c r="V134" s="399"/>
      <c r="W134" s="400"/>
      <c r="X134" s="407"/>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9"/>
      <c r="AU134" s="407"/>
      <c r="AV134" s="408"/>
      <c r="AW134" s="408"/>
      <c r="AX134" s="408"/>
      <c r="AY134" s="408"/>
      <c r="AZ134" s="408"/>
      <c r="BA134" s="408"/>
      <c r="BB134" s="408"/>
      <c r="BC134" s="408"/>
      <c r="BD134" s="408"/>
      <c r="BE134" s="408"/>
      <c r="BF134" s="408"/>
      <c r="BG134" s="409"/>
      <c r="BH134" s="418"/>
      <c r="BI134" s="419"/>
      <c r="BJ134" s="334"/>
      <c r="BK134" s="333"/>
      <c r="BL134" s="330"/>
      <c r="BM134" s="335"/>
      <c r="BN134" s="330"/>
      <c r="BO134" s="331"/>
      <c r="BP134" s="332"/>
      <c r="BQ134" s="333"/>
      <c r="BR134" s="334"/>
      <c r="BS134" s="333"/>
      <c r="BT134" s="330"/>
      <c r="BU134" s="335"/>
      <c r="BV134" s="330"/>
      <c r="BW134" s="331"/>
      <c r="BX134" s="332"/>
      <c r="BY134" s="333"/>
      <c r="BZ134" s="334"/>
      <c r="CA134" s="333"/>
      <c r="CB134" s="330"/>
      <c r="CC134" s="335"/>
      <c r="CD134" s="330"/>
      <c r="CE134" s="331"/>
      <c r="CF134" s="108"/>
      <c r="CG134" s="108"/>
      <c r="CH134" s="108"/>
      <c r="CI134" s="108"/>
    </row>
    <row r="135" spans="1:87" s="18" customFormat="1" ht="6" customHeight="1" x14ac:dyDescent="0.15">
      <c r="A135" s="108"/>
      <c r="G135" s="401"/>
      <c r="H135" s="402"/>
      <c r="I135" s="402"/>
      <c r="J135" s="402"/>
      <c r="K135" s="402"/>
      <c r="L135" s="402"/>
      <c r="M135" s="402"/>
      <c r="N135" s="402"/>
      <c r="O135" s="402"/>
      <c r="P135" s="402"/>
      <c r="Q135" s="402"/>
      <c r="R135" s="402"/>
      <c r="S135" s="402"/>
      <c r="T135" s="402"/>
      <c r="U135" s="402"/>
      <c r="V135" s="402"/>
      <c r="W135" s="403"/>
      <c r="X135" s="410"/>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2"/>
      <c r="AU135" s="410"/>
      <c r="AV135" s="411"/>
      <c r="AW135" s="411"/>
      <c r="AX135" s="411"/>
      <c r="AY135" s="411"/>
      <c r="AZ135" s="411"/>
      <c r="BA135" s="411"/>
      <c r="BB135" s="411"/>
      <c r="BC135" s="411"/>
      <c r="BD135" s="411"/>
      <c r="BE135" s="411"/>
      <c r="BF135" s="411"/>
      <c r="BG135" s="412"/>
      <c r="BH135" s="393" t="s">
        <v>183</v>
      </c>
      <c r="BI135" s="353"/>
      <c r="BJ135" s="394" t="s">
        <v>180</v>
      </c>
      <c r="BK135" s="394"/>
      <c r="BL135" s="394"/>
      <c r="BM135" s="394"/>
      <c r="BN135" s="394"/>
      <c r="BO135" s="394"/>
      <c r="BP135" s="394"/>
      <c r="BQ135" s="394"/>
      <c r="BR135" s="394"/>
      <c r="BS135" s="394"/>
      <c r="BT135" s="394"/>
      <c r="BU135" s="19"/>
      <c r="BV135" s="19"/>
      <c r="BW135" s="19"/>
      <c r="BX135" s="19"/>
      <c r="BY135" s="19"/>
      <c r="BZ135" s="19"/>
      <c r="CA135" s="19"/>
      <c r="CB135" s="19"/>
      <c r="CC135" s="19"/>
      <c r="CD135" s="19"/>
      <c r="CE135" s="43"/>
      <c r="CF135" s="108"/>
      <c r="CG135" s="108"/>
      <c r="CH135" s="108"/>
      <c r="CI135" s="108"/>
    </row>
    <row r="136" spans="1:87" s="18" customFormat="1" ht="6" customHeight="1" x14ac:dyDescent="0.15">
      <c r="A136" s="108"/>
      <c r="G136" s="352" t="s">
        <v>102</v>
      </c>
      <c r="H136" s="353"/>
      <c r="I136" s="353"/>
      <c r="J136" s="353"/>
      <c r="K136" s="353"/>
      <c r="L136" s="353"/>
      <c r="M136" s="353"/>
      <c r="N136" s="353"/>
      <c r="O136" s="353"/>
      <c r="P136" s="353"/>
      <c r="Q136" s="353"/>
      <c r="R136" s="353"/>
      <c r="S136" s="353"/>
      <c r="T136" s="353"/>
      <c r="U136" s="353"/>
      <c r="V136" s="353"/>
      <c r="W136" s="354"/>
      <c r="X136" s="352" t="s">
        <v>103</v>
      </c>
      <c r="Y136" s="359"/>
      <c r="Z136" s="359"/>
      <c r="AA136" s="359"/>
      <c r="AB136" s="359"/>
      <c r="AC136" s="20"/>
      <c r="AD136" s="20"/>
      <c r="AE136" s="20"/>
      <c r="AF136" s="20"/>
      <c r="AG136" s="20"/>
      <c r="AH136" s="42"/>
      <c r="AI136" s="352" t="s">
        <v>104</v>
      </c>
      <c r="AJ136" s="359"/>
      <c r="AK136" s="359"/>
      <c r="AL136" s="359"/>
      <c r="AM136" s="359"/>
      <c r="AN136" s="20"/>
      <c r="AO136" s="20"/>
      <c r="AP136" s="20"/>
      <c r="AQ136" s="20"/>
      <c r="AR136" s="20"/>
      <c r="AS136" s="20"/>
      <c r="AT136" s="42"/>
      <c r="AU136" s="373" t="s">
        <v>105</v>
      </c>
      <c r="AV136" s="374"/>
      <c r="AW136" s="374"/>
      <c r="AX136" s="374"/>
      <c r="AY136" s="374"/>
      <c r="AZ136" s="374"/>
      <c r="BA136" s="374"/>
      <c r="BB136" s="374"/>
      <c r="BC136" s="374"/>
      <c r="BD136" s="374"/>
      <c r="BE136" s="374"/>
      <c r="BF136" s="374"/>
      <c r="BG136" s="20"/>
      <c r="BH136" s="358"/>
      <c r="BI136" s="356"/>
      <c r="BJ136" s="377"/>
      <c r="BK136" s="377"/>
      <c r="BL136" s="377"/>
      <c r="BM136" s="377"/>
      <c r="BN136" s="377"/>
      <c r="BO136" s="377"/>
      <c r="BP136" s="377"/>
      <c r="BQ136" s="377"/>
      <c r="BR136" s="377"/>
      <c r="BS136" s="377"/>
      <c r="BT136" s="377"/>
      <c r="BU136" s="19"/>
      <c r="BV136" s="19"/>
      <c r="BW136" s="19"/>
      <c r="BX136" s="19"/>
      <c r="BY136" s="19"/>
      <c r="BZ136" s="19"/>
      <c r="CA136" s="19"/>
      <c r="CB136" s="19"/>
      <c r="CC136" s="19"/>
      <c r="CD136" s="19"/>
      <c r="CE136" s="43"/>
      <c r="CF136" s="108"/>
      <c r="CG136" s="108"/>
      <c r="CH136" s="108"/>
      <c r="CI136" s="108"/>
    </row>
    <row r="137" spans="1:87" s="18" customFormat="1" ht="6" customHeight="1" x14ac:dyDescent="0.15">
      <c r="A137" s="108"/>
      <c r="G137" s="355"/>
      <c r="H137" s="356"/>
      <c r="I137" s="356"/>
      <c r="J137" s="356"/>
      <c r="K137" s="356"/>
      <c r="L137" s="356"/>
      <c r="M137" s="356"/>
      <c r="N137" s="356"/>
      <c r="O137" s="356"/>
      <c r="P137" s="356"/>
      <c r="Q137" s="356"/>
      <c r="R137" s="356"/>
      <c r="S137" s="356"/>
      <c r="T137" s="356"/>
      <c r="U137" s="356"/>
      <c r="V137" s="356"/>
      <c r="W137" s="357"/>
      <c r="X137" s="355"/>
      <c r="Y137" s="360"/>
      <c r="Z137" s="360"/>
      <c r="AA137" s="360"/>
      <c r="AB137" s="360"/>
      <c r="AC137" s="19"/>
      <c r="AD137" s="19"/>
      <c r="AE137" s="19"/>
      <c r="AF137" s="19"/>
      <c r="AG137" s="19"/>
      <c r="AH137" s="43"/>
      <c r="AI137" s="355"/>
      <c r="AJ137" s="360"/>
      <c r="AK137" s="360"/>
      <c r="AL137" s="360"/>
      <c r="AM137" s="360"/>
      <c r="AN137" s="19"/>
      <c r="AO137" s="19"/>
      <c r="AP137" s="19"/>
      <c r="AQ137" s="19"/>
      <c r="AR137" s="19"/>
      <c r="AS137" s="19"/>
      <c r="AT137" s="43"/>
      <c r="AU137" s="375"/>
      <c r="AV137" s="376"/>
      <c r="AW137" s="376"/>
      <c r="AX137" s="376"/>
      <c r="AY137" s="376"/>
      <c r="AZ137" s="376"/>
      <c r="BA137" s="376"/>
      <c r="BB137" s="376"/>
      <c r="BC137" s="376"/>
      <c r="BD137" s="376"/>
      <c r="BE137" s="376"/>
      <c r="BF137" s="376"/>
      <c r="BG137" s="19"/>
      <c r="BH137" s="44"/>
      <c r="BI137" s="15"/>
      <c r="BJ137" s="377"/>
      <c r="BK137" s="377"/>
      <c r="BL137" s="377"/>
      <c r="BM137" s="377"/>
      <c r="BN137" s="377"/>
      <c r="BO137" s="377"/>
      <c r="BP137" s="377"/>
      <c r="BQ137" s="377"/>
      <c r="BR137" s="377"/>
      <c r="BS137" s="377"/>
      <c r="BT137" s="377"/>
      <c r="BU137" s="19"/>
      <c r="BV137" s="19"/>
      <c r="BW137" s="19"/>
      <c r="BX137" s="19"/>
      <c r="BY137" s="19"/>
      <c r="BZ137" s="19"/>
      <c r="CA137" s="19"/>
      <c r="CB137" s="19"/>
      <c r="CC137" s="19"/>
      <c r="CD137" s="19"/>
      <c r="CE137" s="43"/>
      <c r="CF137" s="108"/>
      <c r="CG137" s="108"/>
      <c r="CH137" s="108"/>
      <c r="CI137" s="108"/>
    </row>
    <row r="138" spans="1:87" s="18" customFormat="1" ht="6" customHeight="1" x14ac:dyDescent="0.15">
      <c r="A138" s="108"/>
      <c r="G138" s="358"/>
      <c r="H138" s="356"/>
      <c r="I138" s="356"/>
      <c r="J138" s="356"/>
      <c r="K138" s="356"/>
      <c r="L138" s="356"/>
      <c r="M138" s="356"/>
      <c r="N138" s="356"/>
      <c r="O138" s="356"/>
      <c r="P138" s="356"/>
      <c r="Q138" s="356"/>
      <c r="R138" s="356"/>
      <c r="S138" s="356"/>
      <c r="T138" s="356"/>
      <c r="U138" s="356"/>
      <c r="V138" s="356"/>
      <c r="W138" s="357"/>
      <c r="X138" s="355"/>
      <c r="Y138" s="360"/>
      <c r="Z138" s="360"/>
      <c r="AA138" s="360"/>
      <c r="AB138" s="360"/>
      <c r="AC138" s="45"/>
      <c r="AD138" s="45"/>
      <c r="AE138" s="45"/>
      <c r="AF138" s="45"/>
      <c r="AG138" s="19"/>
      <c r="AH138" s="43"/>
      <c r="AI138" s="355"/>
      <c r="AJ138" s="360"/>
      <c r="AK138" s="360"/>
      <c r="AL138" s="360"/>
      <c r="AM138" s="360"/>
      <c r="AN138" s="19"/>
      <c r="AO138" s="19"/>
      <c r="AP138" s="19"/>
      <c r="AQ138" s="19"/>
      <c r="AR138" s="19"/>
      <c r="AS138" s="19"/>
      <c r="AT138" s="43"/>
      <c r="AU138" s="375"/>
      <c r="AV138" s="376"/>
      <c r="AW138" s="376"/>
      <c r="AX138" s="376"/>
      <c r="AY138" s="376"/>
      <c r="AZ138" s="376"/>
      <c r="BA138" s="376"/>
      <c r="BB138" s="376"/>
      <c r="BC138" s="376"/>
      <c r="BD138" s="376"/>
      <c r="BE138" s="376"/>
      <c r="BF138" s="376"/>
      <c r="BG138" s="19"/>
      <c r="BH138" s="44"/>
      <c r="BI138" s="15"/>
      <c r="BJ138" s="377" t="s">
        <v>181</v>
      </c>
      <c r="BK138" s="377"/>
      <c r="BL138" s="377"/>
      <c r="BM138" s="377"/>
      <c r="BN138" s="377"/>
      <c r="BO138" s="377"/>
      <c r="BP138" s="377"/>
      <c r="BQ138" s="377"/>
      <c r="BR138" s="377"/>
      <c r="BS138" s="377"/>
      <c r="BT138" s="377"/>
      <c r="BU138" s="377"/>
      <c r="BV138" s="377"/>
      <c r="BW138" s="377"/>
      <c r="BX138" s="377"/>
      <c r="BY138" s="377"/>
      <c r="BZ138" s="377"/>
      <c r="CA138" s="377"/>
      <c r="CB138" s="377"/>
      <c r="CC138" s="377"/>
      <c r="CD138" s="377"/>
      <c r="CE138" s="378"/>
      <c r="CF138" s="108"/>
      <c r="CG138" s="108"/>
      <c r="CH138" s="108"/>
      <c r="CI138" s="108"/>
    </row>
    <row r="139" spans="1:87" s="18" customFormat="1" ht="6" customHeight="1" x14ac:dyDescent="0.15">
      <c r="A139" s="108"/>
      <c r="G139" s="381" t="s">
        <v>106</v>
      </c>
      <c r="H139" s="382"/>
      <c r="I139" s="382"/>
      <c r="J139" s="336"/>
      <c r="K139" s="336"/>
      <c r="L139" s="336"/>
      <c r="M139" s="382" t="s">
        <v>23</v>
      </c>
      <c r="N139" s="382"/>
      <c r="O139" s="336"/>
      <c r="P139" s="336"/>
      <c r="Q139" s="336"/>
      <c r="R139" s="382" t="s">
        <v>107</v>
      </c>
      <c r="S139" s="382"/>
      <c r="T139" s="336"/>
      <c r="U139" s="336"/>
      <c r="V139" s="336"/>
      <c r="W139" s="338" t="s">
        <v>25</v>
      </c>
      <c r="X139" s="340">
        <f>VLOOKUP(入力シート!$B$3+7,入力シート!$A$7:$L$206,9,FALSE)</f>
        <v>0</v>
      </c>
      <c r="Y139" s="341"/>
      <c r="Z139" s="341"/>
      <c r="AA139" s="341"/>
      <c r="AB139" s="341"/>
      <c r="AC139" s="341"/>
      <c r="AD139" s="341"/>
      <c r="AE139" s="341"/>
      <c r="AF139" s="341"/>
      <c r="AG139" s="344" t="s">
        <v>52</v>
      </c>
      <c r="AH139" s="345"/>
      <c r="AI139" s="348">
        <f>VLOOKUP(入力シート!$B$3+7,入力シート!$A$7:$L$206,10,FALSE)</f>
        <v>0</v>
      </c>
      <c r="AJ139" s="349"/>
      <c r="AK139" s="349"/>
      <c r="AL139" s="349"/>
      <c r="AM139" s="349"/>
      <c r="AN139" s="349"/>
      <c r="AO139" s="349"/>
      <c r="AP139" s="349"/>
      <c r="AQ139" s="349"/>
      <c r="AR139" s="349"/>
      <c r="AS139" s="344" t="s">
        <v>52</v>
      </c>
      <c r="AT139" s="345"/>
      <c r="AU139" s="385">
        <f>ROUNDDOWN(X139+AI139,-3)</f>
        <v>0</v>
      </c>
      <c r="AV139" s="386"/>
      <c r="AW139" s="386"/>
      <c r="AX139" s="386"/>
      <c r="AY139" s="386"/>
      <c r="AZ139" s="386"/>
      <c r="BA139" s="386"/>
      <c r="BB139" s="386"/>
      <c r="BC139" s="389" t="s">
        <v>108</v>
      </c>
      <c r="BD139" s="389"/>
      <c r="BE139" s="389"/>
      <c r="BF139" s="389"/>
      <c r="BG139" s="390"/>
      <c r="BH139" s="44"/>
      <c r="BI139" s="15"/>
      <c r="BJ139" s="377"/>
      <c r="BK139" s="377"/>
      <c r="BL139" s="377"/>
      <c r="BM139" s="377"/>
      <c r="BN139" s="377"/>
      <c r="BO139" s="377"/>
      <c r="BP139" s="377"/>
      <c r="BQ139" s="377"/>
      <c r="BR139" s="377"/>
      <c r="BS139" s="377"/>
      <c r="BT139" s="377"/>
      <c r="BU139" s="377"/>
      <c r="BV139" s="377"/>
      <c r="BW139" s="377"/>
      <c r="BX139" s="377"/>
      <c r="BY139" s="377"/>
      <c r="BZ139" s="377"/>
      <c r="CA139" s="377"/>
      <c r="CB139" s="377"/>
      <c r="CC139" s="377"/>
      <c r="CD139" s="377"/>
      <c r="CE139" s="378"/>
      <c r="CF139" s="108"/>
      <c r="CG139" s="108"/>
      <c r="CH139" s="108"/>
      <c r="CI139" s="108"/>
    </row>
    <row r="140" spans="1:87" s="18" customFormat="1" ht="6" customHeight="1" x14ac:dyDescent="0.15">
      <c r="A140" s="108"/>
      <c r="G140" s="381"/>
      <c r="H140" s="382"/>
      <c r="I140" s="382"/>
      <c r="J140" s="336"/>
      <c r="K140" s="336"/>
      <c r="L140" s="336"/>
      <c r="M140" s="382"/>
      <c r="N140" s="382"/>
      <c r="O140" s="336"/>
      <c r="P140" s="336"/>
      <c r="Q140" s="336"/>
      <c r="R140" s="382"/>
      <c r="S140" s="382"/>
      <c r="T140" s="336"/>
      <c r="U140" s="336"/>
      <c r="V140" s="336"/>
      <c r="W140" s="338"/>
      <c r="X140" s="340"/>
      <c r="Y140" s="341"/>
      <c r="Z140" s="341"/>
      <c r="AA140" s="341"/>
      <c r="AB140" s="341"/>
      <c r="AC140" s="341"/>
      <c r="AD140" s="341"/>
      <c r="AE140" s="341"/>
      <c r="AF140" s="341"/>
      <c r="AG140" s="344"/>
      <c r="AH140" s="345"/>
      <c r="AI140" s="348"/>
      <c r="AJ140" s="349"/>
      <c r="AK140" s="349"/>
      <c r="AL140" s="349"/>
      <c r="AM140" s="349"/>
      <c r="AN140" s="349"/>
      <c r="AO140" s="349"/>
      <c r="AP140" s="349"/>
      <c r="AQ140" s="349"/>
      <c r="AR140" s="349"/>
      <c r="AS140" s="344"/>
      <c r="AT140" s="345"/>
      <c r="AU140" s="385"/>
      <c r="AV140" s="386"/>
      <c r="AW140" s="386"/>
      <c r="AX140" s="386"/>
      <c r="AY140" s="386"/>
      <c r="AZ140" s="386"/>
      <c r="BA140" s="386"/>
      <c r="BB140" s="386"/>
      <c r="BC140" s="389"/>
      <c r="BD140" s="389"/>
      <c r="BE140" s="389"/>
      <c r="BF140" s="389"/>
      <c r="BG140" s="390"/>
      <c r="BH140" s="44"/>
      <c r="BI140" s="15"/>
      <c r="BJ140" s="377"/>
      <c r="BK140" s="377"/>
      <c r="BL140" s="377"/>
      <c r="BM140" s="377"/>
      <c r="BN140" s="377"/>
      <c r="BO140" s="377"/>
      <c r="BP140" s="377"/>
      <c r="BQ140" s="377"/>
      <c r="BR140" s="377"/>
      <c r="BS140" s="377"/>
      <c r="BT140" s="377"/>
      <c r="BU140" s="377"/>
      <c r="BV140" s="377"/>
      <c r="BW140" s="377"/>
      <c r="BX140" s="377"/>
      <c r="BY140" s="377"/>
      <c r="BZ140" s="377"/>
      <c r="CA140" s="377"/>
      <c r="CB140" s="377"/>
      <c r="CC140" s="377"/>
      <c r="CD140" s="377"/>
      <c r="CE140" s="378"/>
      <c r="CF140" s="108"/>
      <c r="CG140" s="108"/>
      <c r="CH140" s="108"/>
      <c r="CI140" s="108"/>
    </row>
    <row r="141" spans="1:87" s="18" customFormat="1" ht="6" customHeight="1" x14ac:dyDescent="0.15">
      <c r="A141" s="108"/>
      <c r="G141" s="383"/>
      <c r="H141" s="384"/>
      <c r="I141" s="384"/>
      <c r="J141" s="337"/>
      <c r="K141" s="337"/>
      <c r="L141" s="337"/>
      <c r="M141" s="384"/>
      <c r="N141" s="384"/>
      <c r="O141" s="337"/>
      <c r="P141" s="337"/>
      <c r="Q141" s="337"/>
      <c r="R141" s="384"/>
      <c r="S141" s="384"/>
      <c r="T141" s="337"/>
      <c r="U141" s="337"/>
      <c r="V141" s="337"/>
      <c r="W141" s="339"/>
      <c r="X141" s="342"/>
      <c r="Y141" s="343"/>
      <c r="Z141" s="343"/>
      <c r="AA141" s="343"/>
      <c r="AB141" s="343"/>
      <c r="AC141" s="343"/>
      <c r="AD141" s="343"/>
      <c r="AE141" s="343"/>
      <c r="AF141" s="343"/>
      <c r="AG141" s="346"/>
      <c r="AH141" s="347"/>
      <c r="AI141" s="350"/>
      <c r="AJ141" s="351"/>
      <c r="AK141" s="351"/>
      <c r="AL141" s="351"/>
      <c r="AM141" s="351"/>
      <c r="AN141" s="351"/>
      <c r="AO141" s="351"/>
      <c r="AP141" s="351"/>
      <c r="AQ141" s="351"/>
      <c r="AR141" s="351"/>
      <c r="AS141" s="346"/>
      <c r="AT141" s="347"/>
      <c r="AU141" s="387"/>
      <c r="AV141" s="388"/>
      <c r="AW141" s="388"/>
      <c r="AX141" s="388"/>
      <c r="AY141" s="388"/>
      <c r="AZ141" s="388"/>
      <c r="BA141" s="388"/>
      <c r="BB141" s="388"/>
      <c r="BC141" s="391"/>
      <c r="BD141" s="391"/>
      <c r="BE141" s="391"/>
      <c r="BF141" s="391"/>
      <c r="BG141" s="392"/>
      <c r="BH141" s="46"/>
      <c r="BI141" s="47"/>
      <c r="BJ141" s="379"/>
      <c r="BK141" s="379"/>
      <c r="BL141" s="379"/>
      <c r="BM141" s="379"/>
      <c r="BN141" s="379"/>
      <c r="BO141" s="379"/>
      <c r="BP141" s="379"/>
      <c r="BQ141" s="379"/>
      <c r="BR141" s="379"/>
      <c r="BS141" s="379"/>
      <c r="BT141" s="379"/>
      <c r="BU141" s="379"/>
      <c r="BV141" s="379"/>
      <c r="BW141" s="379"/>
      <c r="BX141" s="379"/>
      <c r="BY141" s="379"/>
      <c r="BZ141" s="379"/>
      <c r="CA141" s="379"/>
      <c r="CB141" s="379"/>
      <c r="CC141" s="379"/>
      <c r="CD141" s="379"/>
      <c r="CE141" s="380"/>
      <c r="CF141" s="108"/>
      <c r="CG141" s="108"/>
      <c r="CH141" s="108"/>
      <c r="CI141" s="108"/>
    </row>
    <row r="142" spans="1:87" ht="3" customHeight="1" x14ac:dyDescent="0.2">
      <c r="A142" s="107"/>
      <c r="BJ142" s="9"/>
      <c r="BK142" s="9"/>
      <c r="BL142" s="9"/>
      <c r="BM142" s="9"/>
      <c r="BN142" s="9"/>
      <c r="BO142" s="9"/>
      <c r="BP142" s="9"/>
      <c r="BQ142" s="9"/>
      <c r="BR142" s="9"/>
      <c r="BS142" s="9"/>
      <c r="BT142" s="9"/>
      <c r="BU142" s="9"/>
      <c r="BV142" s="9"/>
      <c r="BW142" s="9"/>
      <c r="BX142" s="9"/>
      <c r="BY142" s="9"/>
      <c r="BZ142" s="9"/>
      <c r="CA142" s="9"/>
      <c r="CB142" s="9"/>
      <c r="CC142" s="9"/>
      <c r="CD142" s="9"/>
      <c r="CE142" s="14"/>
      <c r="CF142" s="107"/>
      <c r="CG142" s="107"/>
      <c r="CH142" s="107"/>
      <c r="CI142" s="107"/>
    </row>
    <row r="143" spans="1:87" s="18" customFormat="1" ht="6" customHeight="1" x14ac:dyDescent="0.15">
      <c r="A143" s="108"/>
      <c r="G143" s="395">
        <f>VLOOKUP(入力シート!$B$3+8,入力シート!$A$7:$G$206,4,FALSE)</f>
        <v>0</v>
      </c>
      <c r="H143" s="396"/>
      <c r="I143" s="396"/>
      <c r="J143" s="396"/>
      <c r="K143" s="396"/>
      <c r="L143" s="396"/>
      <c r="M143" s="396"/>
      <c r="N143" s="396"/>
      <c r="O143" s="396"/>
      <c r="P143" s="396"/>
      <c r="Q143" s="396"/>
      <c r="R143" s="396"/>
      <c r="S143" s="396"/>
      <c r="T143" s="396"/>
      <c r="U143" s="396"/>
      <c r="V143" s="396"/>
      <c r="W143" s="397"/>
      <c r="X143" s="404">
        <f>VLOOKUP(入力シート!$B$3+8,入力シート!$A$7:$G$206,5,FALSE)</f>
        <v>0</v>
      </c>
      <c r="Y143" s="405"/>
      <c r="Z143" s="405"/>
      <c r="AA143" s="405"/>
      <c r="AB143" s="405"/>
      <c r="AC143" s="405"/>
      <c r="AD143" s="405"/>
      <c r="AE143" s="405"/>
      <c r="AF143" s="405"/>
      <c r="AG143" s="405"/>
      <c r="AH143" s="405"/>
      <c r="AI143" s="405"/>
      <c r="AJ143" s="405"/>
      <c r="AK143" s="405"/>
      <c r="AL143" s="405"/>
      <c r="AM143" s="405"/>
      <c r="AN143" s="405"/>
      <c r="AO143" s="405"/>
      <c r="AP143" s="405"/>
      <c r="AQ143" s="405"/>
      <c r="AR143" s="405"/>
      <c r="AS143" s="405"/>
      <c r="AT143" s="406"/>
      <c r="AU143" s="413" t="str">
        <f>VLOOKUP(入力シート!$B$3+8,入力シート!$A$7:$H$206,8,FALSE)</f>
        <v/>
      </c>
      <c r="AV143" s="405"/>
      <c r="AW143" s="405"/>
      <c r="AX143" s="405"/>
      <c r="AY143" s="405"/>
      <c r="AZ143" s="405"/>
      <c r="BA143" s="405"/>
      <c r="BB143" s="405"/>
      <c r="BC143" s="405"/>
      <c r="BD143" s="405"/>
      <c r="BE143" s="405"/>
      <c r="BF143" s="405"/>
      <c r="BG143" s="406"/>
      <c r="BH143" s="414"/>
      <c r="BI143" s="415"/>
      <c r="BJ143" s="334"/>
      <c r="BK143" s="333"/>
      <c r="BL143" s="330"/>
      <c r="BM143" s="335"/>
      <c r="BN143" s="330"/>
      <c r="BO143" s="331"/>
      <c r="BP143" s="332"/>
      <c r="BQ143" s="333"/>
      <c r="BR143" s="334"/>
      <c r="BS143" s="333"/>
      <c r="BT143" s="330"/>
      <c r="BU143" s="335"/>
      <c r="BV143" s="330"/>
      <c r="BW143" s="331"/>
      <c r="BX143" s="332"/>
      <c r="BY143" s="333"/>
      <c r="BZ143" s="334"/>
      <c r="CA143" s="333"/>
      <c r="CB143" s="330"/>
      <c r="CC143" s="335"/>
      <c r="CD143" s="330"/>
      <c r="CE143" s="331"/>
      <c r="CF143" s="108"/>
      <c r="CG143" s="108"/>
      <c r="CH143" s="108"/>
      <c r="CI143" s="108"/>
    </row>
    <row r="144" spans="1:87" s="18" customFormat="1" ht="6" customHeight="1" x14ac:dyDescent="0.15">
      <c r="A144" s="108"/>
      <c r="G144" s="398"/>
      <c r="H144" s="399"/>
      <c r="I144" s="399"/>
      <c r="J144" s="399"/>
      <c r="K144" s="399"/>
      <c r="L144" s="399"/>
      <c r="M144" s="399"/>
      <c r="N144" s="399"/>
      <c r="O144" s="399"/>
      <c r="P144" s="399"/>
      <c r="Q144" s="399"/>
      <c r="R144" s="399"/>
      <c r="S144" s="399"/>
      <c r="T144" s="399"/>
      <c r="U144" s="399"/>
      <c r="V144" s="399"/>
      <c r="W144" s="400"/>
      <c r="X144" s="407"/>
      <c r="Y144" s="408"/>
      <c r="Z144" s="408"/>
      <c r="AA144" s="408"/>
      <c r="AB144" s="408"/>
      <c r="AC144" s="408"/>
      <c r="AD144" s="408"/>
      <c r="AE144" s="408"/>
      <c r="AF144" s="408"/>
      <c r="AG144" s="408"/>
      <c r="AH144" s="408"/>
      <c r="AI144" s="408"/>
      <c r="AJ144" s="408"/>
      <c r="AK144" s="408"/>
      <c r="AL144" s="408"/>
      <c r="AM144" s="408"/>
      <c r="AN144" s="408"/>
      <c r="AO144" s="408"/>
      <c r="AP144" s="408"/>
      <c r="AQ144" s="408"/>
      <c r="AR144" s="408"/>
      <c r="AS144" s="408"/>
      <c r="AT144" s="409"/>
      <c r="AU144" s="407"/>
      <c r="AV144" s="408"/>
      <c r="AW144" s="408"/>
      <c r="AX144" s="408"/>
      <c r="AY144" s="408"/>
      <c r="AZ144" s="408"/>
      <c r="BA144" s="408"/>
      <c r="BB144" s="408"/>
      <c r="BC144" s="408"/>
      <c r="BD144" s="408"/>
      <c r="BE144" s="408"/>
      <c r="BF144" s="408"/>
      <c r="BG144" s="409"/>
      <c r="BH144" s="416"/>
      <c r="BI144" s="417"/>
      <c r="BJ144" s="334"/>
      <c r="BK144" s="333"/>
      <c r="BL144" s="330"/>
      <c r="BM144" s="335"/>
      <c r="BN144" s="330"/>
      <c r="BO144" s="331"/>
      <c r="BP144" s="332"/>
      <c r="BQ144" s="333"/>
      <c r="BR144" s="334"/>
      <c r="BS144" s="333"/>
      <c r="BT144" s="330"/>
      <c r="BU144" s="335"/>
      <c r="BV144" s="330"/>
      <c r="BW144" s="331"/>
      <c r="BX144" s="332"/>
      <c r="BY144" s="333"/>
      <c r="BZ144" s="334"/>
      <c r="CA144" s="333"/>
      <c r="CB144" s="330"/>
      <c r="CC144" s="335"/>
      <c r="CD144" s="330"/>
      <c r="CE144" s="331"/>
      <c r="CF144" s="108"/>
      <c r="CG144" s="108"/>
      <c r="CH144" s="108"/>
      <c r="CI144" s="108"/>
    </row>
    <row r="145" spans="1:87" s="18" customFormat="1" ht="6" customHeight="1" x14ac:dyDescent="0.15">
      <c r="A145" s="108"/>
      <c r="G145" s="398"/>
      <c r="H145" s="399"/>
      <c r="I145" s="399"/>
      <c r="J145" s="399"/>
      <c r="K145" s="399"/>
      <c r="L145" s="399"/>
      <c r="M145" s="399"/>
      <c r="N145" s="399"/>
      <c r="O145" s="399"/>
      <c r="P145" s="399"/>
      <c r="Q145" s="399"/>
      <c r="R145" s="399"/>
      <c r="S145" s="399"/>
      <c r="T145" s="399"/>
      <c r="U145" s="399"/>
      <c r="V145" s="399"/>
      <c r="W145" s="400"/>
      <c r="X145" s="407"/>
      <c r="Y145" s="408"/>
      <c r="Z145" s="408"/>
      <c r="AA145" s="408"/>
      <c r="AB145" s="408"/>
      <c r="AC145" s="408"/>
      <c r="AD145" s="408"/>
      <c r="AE145" s="408"/>
      <c r="AF145" s="408"/>
      <c r="AG145" s="408"/>
      <c r="AH145" s="408"/>
      <c r="AI145" s="408"/>
      <c r="AJ145" s="408"/>
      <c r="AK145" s="408"/>
      <c r="AL145" s="408"/>
      <c r="AM145" s="408"/>
      <c r="AN145" s="408"/>
      <c r="AO145" s="408"/>
      <c r="AP145" s="408"/>
      <c r="AQ145" s="408"/>
      <c r="AR145" s="408"/>
      <c r="AS145" s="408"/>
      <c r="AT145" s="409"/>
      <c r="AU145" s="407"/>
      <c r="AV145" s="408"/>
      <c r="AW145" s="408"/>
      <c r="AX145" s="408"/>
      <c r="AY145" s="408"/>
      <c r="AZ145" s="408"/>
      <c r="BA145" s="408"/>
      <c r="BB145" s="408"/>
      <c r="BC145" s="408"/>
      <c r="BD145" s="408"/>
      <c r="BE145" s="408"/>
      <c r="BF145" s="408"/>
      <c r="BG145" s="409"/>
      <c r="BH145" s="418"/>
      <c r="BI145" s="419"/>
      <c r="BJ145" s="334"/>
      <c r="BK145" s="333"/>
      <c r="BL145" s="330"/>
      <c r="BM145" s="335"/>
      <c r="BN145" s="330"/>
      <c r="BO145" s="331"/>
      <c r="BP145" s="332"/>
      <c r="BQ145" s="333"/>
      <c r="BR145" s="334"/>
      <c r="BS145" s="333"/>
      <c r="BT145" s="330"/>
      <c r="BU145" s="335"/>
      <c r="BV145" s="330"/>
      <c r="BW145" s="331"/>
      <c r="BX145" s="332"/>
      <c r="BY145" s="333"/>
      <c r="BZ145" s="334"/>
      <c r="CA145" s="333"/>
      <c r="CB145" s="330"/>
      <c r="CC145" s="335"/>
      <c r="CD145" s="330"/>
      <c r="CE145" s="331"/>
      <c r="CF145" s="108"/>
      <c r="CG145" s="108"/>
      <c r="CH145" s="108"/>
      <c r="CI145" s="108"/>
    </row>
    <row r="146" spans="1:87" s="18" customFormat="1" ht="6" customHeight="1" x14ac:dyDescent="0.15">
      <c r="A146" s="108"/>
      <c r="G146" s="401"/>
      <c r="H146" s="402"/>
      <c r="I146" s="402"/>
      <c r="J146" s="402"/>
      <c r="K146" s="402"/>
      <c r="L146" s="402"/>
      <c r="M146" s="402"/>
      <c r="N146" s="402"/>
      <c r="O146" s="402"/>
      <c r="P146" s="402"/>
      <c r="Q146" s="402"/>
      <c r="R146" s="402"/>
      <c r="S146" s="402"/>
      <c r="T146" s="402"/>
      <c r="U146" s="402"/>
      <c r="V146" s="402"/>
      <c r="W146" s="403"/>
      <c r="X146" s="410"/>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2"/>
      <c r="AU146" s="410"/>
      <c r="AV146" s="411"/>
      <c r="AW146" s="411"/>
      <c r="AX146" s="411"/>
      <c r="AY146" s="411"/>
      <c r="AZ146" s="411"/>
      <c r="BA146" s="411"/>
      <c r="BB146" s="411"/>
      <c r="BC146" s="411"/>
      <c r="BD146" s="411"/>
      <c r="BE146" s="411"/>
      <c r="BF146" s="411"/>
      <c r="BG146" s="412"/>
      <c r="BH146" s="393" t="s">
        <v>183</v>
      </c>
      <c r="BI146" s="353"/>
      <c r="BJ146" s="394" t="s">
        <v>180</v>
      </c>
      <c r="BK146" s="394"/>
      <c r="BL146" s="394"/>
      <c r="BM146" s="394"/>
      <c r="BN146" s="394"/>
      <c r="BO146" s="394"/>
      <c r="BP146" s="394"/>
      <c r="BQ146" s="394"/>
      <c r="BR146" s="394"/>
      <c r="BS146" s="394"/>
      <c r="BT146" s="394"/>
      <c r="BU146" s="19"/>
      <c r="BV146" s="19"/>
      <c r="BW146" s="19"/>
      <c r="BX146" s="19"/>
      <c r="BY146" s="19"/>
      <c r="BZ146" s="19"/>
      <c r="CA146" s="19"/>
      <c r="CB146" s="19"/>
      <c r="CC146" s="19"/>
      <c r="CD146" s="19"/>
      <c r="CE146" s="43"/>
      <c r="CF146" s="108"/>
      <c r="CG146" s="108"/>
      <c r="CH146" s="108"/>
      <c r="CI146" s="108"/>
    </row>
    <row r="147" spans="1:87" s="18" customFormat="1" ht="6" customHeight="1" x14ac:dyDescent="0.15">
      <c r="A147" s="108"/>
      <c r="G147" s="352" t="s">
        <v>102</v>
      </c>
      <c r="H147" s="353"/>
      <c r="I147" s="353"/>
      <c r="J147" s="353"/>
      <c r="K147" s="353"/>
      <c r="L147" s="353"/>
      <c r="M147" s="353"/>
      <c r="N147" s="353"/>
      <c r="O147" s="353"/>
      <c r="P147" s="353"/>
      <c r="Q147" s="353"/>
      <c r="R147" s="353"/>
      <c r="S147" s="353"/>
      <c r="T147" s="353"/>
      <c r="U147" s="353"/>
      <c r="V147" s="353"/>
      <c r="W147" s="354"/>
      <c r="X147" s="352" t="s">
        <v>103</v>
      </c>
      <c r="Y147" s="359"/>
      <c r="Z147" s="359"/>
      <c r="AA147" s="359"/>
      <c r="AB147" s="359"/>
      <c r="AC147" s="20"/>
      <c r="AD147" s="20"/>
      <c r="AE147" s="20"/>
      <c r="AF147" s="20"/>
      <c r="AG147" s="20"/>
      <c r="AH147" s="42"/>
      <c r="AI147" s="352" t="s">
        <v>104</v>
      </c>
      <c r="AJ147" s="359"/>
      <c r="AK147" s="359"/>
      <c r="AL147" s="359"/>
      <c r="AM147" s="359"/>
      <c r="AN147" s="20"/>
      <c r="AO147" s="20"/>
      <c r="AP147" s="20"/>
      <c r="AQ147" s="20"/>
      <c r="AR147" s="20"/>
      <c r="AS147" s="20"/>
      <c r="AT147" s="42"/>
      <c r="AU147" s="373" t="s">
        <v>105</v>
      </c>
      <c r="AV147" s="374"/>
      <c r="AW147" s="374"/>
      <c r="AX147" s="374"/>
      <c r="AY147" s="374"/>
      <c r="AZ147" s="374"/>
      <c r="BA147" s="374"/>
      <c r="BB147" s="374"/>
      <c r="BC147" s="374"/>
      <c r="BD147" s="374"/>
      <c r="BE147" s="374"/>
      <c r="BF147" s="374"/>
      <c r="BG147" s="20"/>
      <c r="BH147" s="358"/>
      <c r="BI147" s="356"/>
      <c r="BJ147" s="377"/>
      <c r="BK147" s="377"/>
      <c r="BL147" s="377"/>
      <c r="BM147" s="377"/>
      <c r="BN147" s="377"/>
      <c r="BO147" s="377"/>
      <c r="BP147" s="377"/>
      <c r="BQ147" s="377"/>
      <c r="BR147" s="377"/>
      <c r="BS147" s="377"/>
      <c r="BT147" s="377"/>
      <c r="BU147" s="19"/>
      <c r="BV147" s="19"/>
      <c r="BW147" s="19"/>
      <c r="BX147" s="19"/>
      <c r="BY147" s="19"/>
      <c r="BZ147" s="19"/>
      <c r="CA147" s="19"/>
      <c r="CB147" s="19"/>
      <c r="CC147" s="19"/>
      <c r="CD147" s="19"/>
      <c r="CE147" s="43"/>
      <c r="CF147" s="108"/>
      <c r="CG147" s="108"/>
      <c r="CH147" s="108"/>
      <c r="CI147" s="108"/>
    </row>
    <row r="148" spans="1:87" s="18" customFormat="1" ht="6" customHeight="1" x14ac:dyDescent="0.15">
      <c r="A148" s="108"/>
      <c r="G148" s="355"/>
      <c r="H148" s="356"/>
      <c r="I148" s="356"/>
      <c r="J148" s="356"/>
      <c r="K148" s="356"/>
      <c r="L148" s="356"/>
      <c r="M148" s="356"/>
      <c r="N148" s="356"/>
      <c r="O148" s="356"/>
      <c r="P148" s="356"/>
      <c r="Q148" s="356"/>
      <c r="R148" s="356"/>
      <c r="S148" s="356"/>
      <c r="T148" s="356"/>
      <c r="U148" s="356"/>
      <c r="V148" s="356"/>
      <c r="W148" s="357"/>
      <c r="X148" s="355"/>
      <c r="Y148" s="360"/>
      <c r="Z148" s="360"/>
      <c r="AA148" s="360"/>
      <c r="AB148" s="360"/>
      <c r="AC148" s="19"/>
      <c r="AD148" s="19"/>
      <c r="AE148" s="19"/>
      <c r="AF148" s="19"/>
      <c r="AG148" s="19"/>
      <c r="AH148" s="43"/>
      <c r="AI148" s="355"/>
      <c r="AJ148" s="360"/>
      <c r="AK148" s="360"/>
      <c r="AL148" s="360"/>
      <c r="AM148" s="360"/>
      <c r="AN148" s="19"/>
      <c r="AO148" s="19"/>
      <c r="AP148" s="19"/>
      <c r="AQ148" s="19"/>
      <c r="AR148" s="19"/>
      <c r="AS148" s="19"/>
      <c r="AT148" s="43"/>
      <c r="AU148" s="375"/>
      <c r="AV148" s="376"/>
      <c r="AW148" s="376"/>
      <c r="AX148" s="376"/>
      <c r="AY148" s="376"/>
      <c r="AZ148" s="376"/>
      <c r="BA148" s="376"/>
      <c r="BB148" s="376"/>
      <c r="BC148" s="376"/>
      <c r="BD148" s="376"/>
      <c r="BE148" s="376"/>
      <c r="BF148" s="376"/>
      <c r="BG148" s="19"/>
      <c r="BH148" s="44"/>
      <c r="BI148" s="15"/>
      <c r="BJ148" s="377"/>
      <c r="BK148" s="377"/>
      <c r="BL148" s="377"/>
      <c r="BM148" s="377"/>
      <c r="BN148" s="377"/>
      <c r="BO148" s="377"/>
      <c r="BP148" s="377"/>
      <c r="BQ148" s="377"/>
      <c r="BR148" s="377"/>
      <c r="BS148" s="377"/>
      <c r="BT148" s="377"/>
      <c r="BU148" s="19"/>
      <c r="BV148" s="19"/>
      <c r="BW148" s="19"/>
      <c r="BX148" s="19"/>
      <c r="BY148" s="19"/>
      <c r="BZ148" s="19"/>
      <c r="CA148" s="19"/>
      <c r="CB148" s="19"/>
      <c r="CC148" s="19"/>
      <c r="CD148" s="19"/>
      <c r="CE148" s="43"/>
      <c r="CF148" s="108"/>
      <c r="CG148" s="108"/>
      <c r="CH148" s="108"/>
      <c r="CI148" s="108"/>
    </row>
    <row r="149" spans="1:87" s="18" customFormat="1" ht="6" customHeight="1" x14ac:dyDescent="0.15">
      <c r="A149" s="108"/>
      <c r="G149" s="358"/>
      <c r="H149" s="356"/>
      <c r="I149" s="356"/>
      <c r="J149" s="356"/>
      <c r="K149" s="356"/>
      <c r="L149" s="356"/>
      <c r="M149" s="356"/>
      <c r="N149" s="356"/>
      <c r="O149" s="356"/>
      <c r="P149" s="356"/>
      <c r="Q149" s="356"/>
      <c r="R149" s="356"/>
      <c r="S149" s="356"/>
      <c r="T149" s="356"/>
      <c r="U149" s="356"/>
      <c r="V149" s="356"/>
      <c r="W149" s="357"/>
      <c r="X149" s="355"/>
      <c r="Y149" s="360"/>
      <c r="Z149" s="360"/>
      <c r="AA149" s="360"/>
      <c r="AB149" s="360"/>
      <c r="AC149" s="45"/>
      <c r="AD149" s="45"/>
      <c r="AE149" s="45"/>
      <c r="AF149" s="45"/>
      <c r="AG149" s="19"/>
      <c r="AH149" s="43"/>
      <c r="AI149" s="355"/>
      <c r="AJ149" s="360"/>
      <c r="AK149" s="360"/>
      <c r="AL149" s="360"/>
      <c r="AM149" s="360"/>
      <c r="AN149" s="19"/>
      <c r="AO149" s="19"/>
      <c r="AP149" s="19"/>
      <c r="AQ149" s="19"/>
      <c r="AR149" s="19"/>
      <c r="AS149" s="19"/>
      <c r="AT149" s="43"/>
      <c r="AU149" s="375"/>
      <c r="AV149" s="376"/>
      <c r="AW149" s="376"/>
      <c r="AX149" s="376"/>
      <c r="AY149" s="376"/>
      <c r="AZ149" s="376"/>
      <c r="BA149" s="376"/>
      <c r="BB149" s="376"/>
      <c r="BC149" s="376"/>
      <c r="BD149" s="376"/>
      <c r="BE149" s="376"/>
      <c r="BF149" s="376"/>
      <c r="BG149" s="19"/>
      <c r="BH149" s="44"/>
      <c r="BI149" s="15"/>
      <c r="BJ149" s="377" t="s">
        <v>181</v>
      </c>
      <c r="BK149" s="377"/>
      <c r="BL149" s="377"/>
      <c r="BM149" s="377"/>
      <c r="BN149" s="377"/>
      <c r="BO149" s="377"/>
      <c r="BP149" s="377"/>
      <c r="BQ149" s="377"/>
      <c r="BR149" s="377"/>
      <c r="BS149" s="377"/>
      <c r="BT149" s="377"/>
      <c r="BU149" s="377"/>
      <c r="BV149" s="377"/>
      <c r="BW149" s="377"/>
      <c r="BX149" s="377"/>
      <c r="BY149" s="377"/>
      <c r="BZ149" s="377"/>
      <c r="CA149" s="377"/>
      <c r="CB149" s="377"/>
      <c r="CC149" s="377"/>
      <c r="CD149" s="377"/>
      <c r="CE149" s="378"/>
      <c r="CF149" s="108"/>
      <c r="CG149" s="108"/>
      <c r="CH149" s="108"/>
      <c r="CI149" s="108"/>
    </row>
    <row r="150" spans="1:87" s="18" customFormat="1" ht="6" customHeight="1" x14ac:dyDescent="0.15">
      <c r="A150" s="108"/>
      <c r="G150" s="381" t="s">
        <v>106</v>
      </c>
      <c r="H150" s="382"/>
      <c r="I150" s="382"/>
      <c r="J150" s="336"/>
      <c r="K150" s="336"/>
      <c r="L150" s="336"/>
      <c r="M150" s="382" t="s">
        <v>23</v>
      </c>
      <c r="N150" s="382"/>
      <c r="O150" s="336"/>
      <c r="P150" s="336"/>
      <c r="Q150" s="336"/>
      <c r="R150" s="382" t="s">
        <v>107</v>
      </c>
      <c r="S150" s="382"/>
      <c r="T150" s="336"/>
      <c r="U150" s="336"/>
      <c r="V150" s="336"/>
      <c r="W150" s="338" t="s">
        <v>25</v>
      </c>
      <c r="X150" s="340">
        <f>VLOOKUP(入力シート!$B$3+8,入力シート!$A$7:$L$206,9,FALSE)</f>
        <v>0</v>
      </c>
      <c r="Y150" s="341"/>
      <c r="Z150" s="341"/>
      <c r="AA150" s="341"/>
      <c r="AB150" s="341"/>
      <c r="AC150" s="341"/>
      <c r="AD150" s="341"/>
      <c r="AE150" s="341"/>
      <c r="AF150" s="341"/>
      <c r="AG150" s="344" t="s">
        <v>52</v>
      </c>
      <c r="AH150" s="345"/>
      <c r="AI150" s="348">
        <f>VLOOKUP(入力シート!$B$3+8,入力シート!$A$7:$L$206,10,FALSE)</f>
        <v>0</v>
      </c>
      <c r="AJ150" s="349"/>
      <c r="AK150" s="349"/>
      <c r="AL150" s="349"/>
      <c r="AM150" s="349"/>
      <c r="AN150" s="349"/>
      <c r="AO150" s="349"/>
      <c r="AP150" s="349"/>
      <c r="AQ150" s="349"/>
      <c r="AR150" s="349"/>
      <c r="AS150" s="344" t="s">
        <v>52</v>
      </c>
      <c r="AT150" s="345"/>
      <c r="AU150" s="385">
        <f>ROUNDDOWN(X150+AI150,-3)</f>
        <v>0</v>
      </c>
      <c r="AV150" s="386"/>
      <c r="AW150" s="386"/>
      <c r="AX150" s="386"/>
      <c r="AY150" s="386"/>
      <c r="AZ150" s="386"/>
      <c r="BA150" s="386"/>
      <c r="BB150" s="386"/>
      <c r="BC150" s="389" t="s">
        <v>108</v>
      </c>
      <c r="BD150" s="389"/>
      <c r="BE150" s="389"/>
      <c r="BF150" s="389"/>
      <c r="BG150" s="390"/>
      <c r="BH150" s="44"/>
      <c r="BI150" s="15"/>
      <c r="BJ150" s="377"/>
      <c r="BK150" s="377"/>
      <c r="BL150" s="377"/>
      <c r="BM150" s="377"/>
      <c r="BN150" s="377"/>
      <c r="BO150" s="377"/>
      <c r="BP150" s="377"/>
      <c r="BQ150" s="377"/>
      <c r="BR150" s="377"/>
      <c r="BS150" s="377"/>
      <c r="BT150" s="377"/>
      <c r="BU150" s="377"/>
      <c r="BV150" s="377"/>
      <c r="BW150" s="377"/>
      <c r="BX150" s="377"/>
      <c r="BY150" s="377"/>
      <c r="BZ150" s="377"/>
      <c r="CA150" s="377"/>
      <c r="CB150" s="377"/>
      <c r="CC150" s="377"/>
      <c r="CD150" s="377"/>
      <c r="CE150" s="378"/>
      <c r="CF150" s="108"/>
      <c r="CG150" s="108"/>
      <c r="CH150" s="108"/>
      <c r="CI150" s="108"/>
    </row>
    <row r="151" spans="1:87" s="18" customFormat="1" ht="6" customHeight="1" x14ac:dyDescent="0.15">
      <c r="A151" s="108"/>
      <c r="G151" s="381"/>
      <c r="H151" s="382"/>
      <c r="I151" s="382"/>
      <c r="J151" s="336"/>
      <c r="K151" s="336"/>
      <c r="L151" s="336"/>
      <c r="M151" s="382"/>
      <c r="N151" s="382"/>
      <c r="O151" s="336"/>
      <c r="P151" s="336"/>
      <c r="Q151" s="336"/>
      <c r="R151" s="382"/>
      <c r="S151" s="382"/>
      <c r="T151" s="336"/>
      <c r="U151" s="336"/>
      <c r="V151" s="336"/>
      <c r="W151" s="338"/>
      <c r="X151" s="340"/>
      <c r="Y151" s="341"/>
      <c r="Z151" s="341"/>
      <c r="AA151" s="341"/>
      <c r="AB151" s="341"/>
      <c r="AC151" s="341"/>
      <c r="AD151" s="341"/>
      <c r="AE151" s="341"/>
      <c r="AF151" s="341"/>
      <c r="AG151" s="344"/>
      <c r="AH151" s="345"/>
      <c r="AI151" s="348"/>
      <c r="AJ151" s="349"/>
      <c r="AK151" s="349"/>
      <c r="AL151" s="349"/>
      <c r="AM151" s="349"/>
      <c r="AN151" s="349"/>
      <c r="AO151" s="349"/>
      <c r="AP151" s="349"/>
      <c r="AQ151" s="349"/>
      <c r="AR151" s="349"/>
      <c r="AS151" s="344"/>
      <c r="AT151" s="345"/>
      <c r="AU151" s="385"/>
      <c r="AV151" s="386"/>
      <c r="AW151" s="386"/>
      <c r="AX151" s="386"/>
      <c r="AY151" s="386"/>
      <c r="AZ151" s="386"/>
      <c r="BA151" s="386"/>
      <c r="BB151" s="386"/>
      <c r="BC151" s="389"/>
      <c r="BD151" s="389"/>
      <c r="BE151" s="389"/>
      <c r="BF151" s="389"/>
      <c r="BG151" s="390"/>
      <c r="BH151" s="44"/>
      <c r="BI151" s="15"/>
      <c r="BJ151" s="377"/>
      <c r="BK151" s="377"/>
      <c r="BL151" s="377"/>
      <c r="BM151" s="377"/>
      <c r="BN151" s="377"/>
      <c r="BO151" s="377"/>
      <c r="BP151" s="377"/>
      <c r="BQ151" s="377"/>
      <c r="BR151" s="377"/>
      <c r="BS151" s="377"/>
      <c r="BT151" s="377"/>
      <c r="BU151" s="377"/>
      <c r="BV151" s="377"/>
      <c r="BW151" s="377"/>
      <c r="BX151" s="377"/>
      <c r="BY151" s="377"/>
      <c r="BZ151" s="377"/>
      <c r="CA151" s="377"/>
      <c r="CB151" s="377"/>
      <c r="CC151" s="377"/>
      <c r="CD151" s="377"/>
      <c r="CE151" s="378"/>
      <c r="CF151" s="108"/>
      <c r="CG151" s="108"/>
      <c r="CH151" s="108"/>
      <c r="CI151" s="108"/>
    </row>
    <row r="152" spans="1:87" s="18" customFormat="1" ht="6" customHeight="1" x14ac:dyDescent="0.15">
      <c r="A152" s="108"/>
      <c r="G152" s="383"/>
      <c r="H152" s="384"/>
      <c r="I152" s="384"/>
      <c r="J152" s="337"/>
      <c r="K152" s="337"/>
      <c r="L152" s="337"/>
      <c r="M152" s="384"/>
      <c r="N152" s="384"/>
      <c r="O152" s="337"/>
      <c r="P152" s="337"/>
      <c r="Q152" s="337"/>
      <c r="R152" s="384"/>
      <c r="S152" s="384"/>
      <c r="T152" s="337"/>
      <c r="U152" s="337"/>
      <c r="V152" s="337"/>
      <c r="W152" s="339"/>
      <c r="X152" s="342"/>
      <c r="Y152" s="343"/>
      <c r="Z152" s="343"/>
      <c r="AA152" s="343"/>
      <c r="AB152" s="343"/>
      <c r="AC152" s="343"/>
      <c r="AD152" s="343"/>
      <c r="AE152" s="343"/>
      <c r="AF152" s="343"/>
      <c r="AG152" s="346"/>
      <c r="AH152" s="347"/>
      <c r="AI152" s="350"/>
      <c r="AJ152" s="351"/>
      <c r="AK152" s="351"/>
      <c r="AL152" s="351"/>
      <c r="AM152" s="351"/>
      <c r="AN152" s="351"/>
      <c r="AO152" s="351"/>
      <c r="AP152" s="351"/>
      <c r="AQ152" s="351"/>
      <c r="AR152" s="351"/>
      <c r="AS152" s="346"/>
      <c r="AT152" s="347"/>
      <c r="AU152" s="387"/>
      <c r="AV152" s="388"/>
      <c r="AW152" s="388"/>
      <c r="AX152" s="388"/>
      <c r="AY152" s="388"/>
      <c r="AZ152" s="388"/>
      <c r="BA152" s="388"/>
      <c r="BB152" s="388"/>
      <c r="BC152" s="391"/>
      <c r="BD152" s="391"/>
      <c r="BE152" s="391"/>
      <c r="BF152" s="391"/>
      <c r="BG152" s="392"/>
      <c r="BH152" s="46"/>
      <c r="BI152" s="47"/>
      <c r="BJ152" s="379"/>
      <c r="BK152" s="379"/>
      <c r="BL152" s="379"/>
      <c r="BM152" s="379"/>
      <c r="BN152" s="379"/>
      <c r="BO152" s="379"/>
      <c r="BP152" s="379"/>
      <c r="BQ152" s="379"/>
      <c r="BR152" s="379"/>
      <c r="BS152" s="379"/>
      <c r="BT152" s="379"/>
      <c r="BU152" s="379"/>
      <c r="BV152" s="379"/>
      <c r="BW152" s="379"/>
      <c r="BX152" s="379"/>
      <c r="BY152" s="379"/>
      <c r="BZ152" s="379"/>
      <c r="CA152" s="379"/>
      <c r="CB152" s="379"/>
      <c r="CC152" s="379"/>
      <c r="CD152" s="379"/>
      <c r="CE152" s="380"/>
      <c r="CF152" s="108"/>
      <c r="CG152" s="108"/>
      <c r="CH152" s="108"/>
      <c r="CI152" s="108"/>
    </row>
    <row r="153" spans="1:87" ht="3" customHeight="1" x14ac:dyDescent="0.2">
      <c r="A153" s="107"/>
      <c r="BJ153" s="9"/>
      <c r="BK153" s="9"/>
      <c r="BL153" s="9"/>
      <c r="BM153" s="9"/>
      <c r="BN153" s="9"/>
      <c r="BO153" s="9"/>
      <c r="BP153" s="9"/>
      <c r="BQ153" s="9"/>
      <c r="BR153" s="9"/>
      <c r="BS153" s="9"/>
      <c r="BT153" s="9"/>
      <c r="BU153" s="9"/>
      <c r="BV153" s="9"/>
      <c r="BW153" s="9"/>
      <c r="BX153" s="9"/>
      <c r="BY153" s="9"/>
      <c r="BZ153" s="9"/>
      <c r="CA153" s="9"/>
      <c r="CB153" s="9"/>
      <c r="CC153" s="9"/>
      <c r="CD153" s="9"/>
      <c r="CE153" s="14"/>
      <c r="CF153" s="107"/>
      <c r="CG153" s="107"/>
      <c r="CH153" s="107"/>
      <c r="CI153" s="107"/>
    </row>
    <row r="154" spans="1:87" s="18" customFormat="1" ht="6" customHeight="1" x14ac:dyDescent="0.15">
      <c r="A154" s="108"/>
      <c r="G154" s="395">
        <f>VLOOKUP(入力シート!$B$3+9,入力シート!$A$7:$G$206,4,FALSE)</f>
        <v>0</v>
      </c>
      <c r="H154" s="396"/>
      <c r="I154" s="396"/>
      <c r="J154" s="396"/>
      <c r="K154" s="396"/>
      <c r="L154" s="396"/>
      <c r="M154" s="396"/>
      <c r="N154" s="396"/>
      <c r="O154" s="396"/>
      <c r="P154" s="396"/>
      <c r="Q154" s="396"/>
      <c r="R154" s="396"/>
      <c r="S154" s="396"/>
      <c r="T154" s="396"/>
      <c r="U154" s="396"/>
      <c r="V154" s="396"/>
      <c r="W154" s="397"/>
      <c r="X154" s="404">
        <f>VLOOKUP(入力シート!$B$3+9,入力シート!$A$7:$G$206,5,FALSE)</f>
        <v>0</v>
      </c>
      <c r="Y154" s="405"/>
      <c r="Z154" s="405"/>
      <c r="AA154" s="405"/>
      <c r="AB154" s="405"/>
      <c r="AC154" s="405"/>
      <c r="AD154" s="405"/>
      <c r="AE154" s="405"/>
      <c r="AF154" s="405"/>
      <c r="AG154" s="405"/>
      <c r="AH154" s="405"/>
      <c r="AI154" s="405"/>
      <c r="AJ154" s="405"/>
      <c r="AK154" s="405"/>
      <c r="AL154" s="405"/>
      <c r="AM154" s="405"/>
      <c r="AN154" s="405"/>
      <c r="AO154" s="405"/>
      <c r="AP154" s="405"/>
      <c r="AQ154" s="405"/>
      <c r="AR154" s="405"/>
      <c r="AS154" s="405"/>
      <c r="AT154" s="406"/>
      <c r="AU154" s="413" t="str">
        <f>VLOOKUP(入力シート!$B$3+9,入力シート!$A$7:$H$206,8,FALSE)</f>
        <v/>
      </c>
      <c r="AV154" s="405"/>
      <c r="AW154" s="405"/>
      <c r="AX154" s="405"/>
      <c r="AY154" s="405"/>
      <c r="AZ154" s="405"/>
      <c r="BA154" s="405"/>
      <c r="BB154" s="405"/>
      <c r="BC154" s="405"/>
      <c r="BD154" s="405"/>
      <c r="BE154" s="405"/>
      <c r="BF154" s="405"/>
      <c r="BG154" s="406"/>
      <c r="BH154" s="414"/>
      <c r="BI154" s="415"/>
      <c r="BJ154" s="334"/>
      <c r="BK154" s="333"/>
      <c r="BL154" s="330"/>
      <c r="BM154" s="335"/>
      <c r="BN154" s="330"/>
      <c r="BO154" s="331"/>
      <c r="BP154" s="332"/>
      <c r="BQ154" s="333"/>
      <c r="BR154" s="334"/>
      <c r="BS154" s="333"/>
      <c r="BT154" s="330"/>
      <c r="BU154" s="335"/>
      <c r="BV154" s="330"/>
      <c r="BW154" s="331"/>
      <c r="BX154" s="332"/>
      <c r="BY154" s="333"/>
      <c r="BZ154" s="334"/>
      <c r="CA154" s="333"/>
      <c r="CB154" s="330"/>
      <c r="CC154" s="335"/>
      <c r="CD154" s="330"/>
      <c r="CE154" s="331"/>
      <c r="CF154" s="108"/>
      <c r="CG154" s="108"/>
      <c r="CH154" s="108"/>
      <c r="CI154" s="108"/>
    </row>
    <row r="155" spans="1:87" s="18" customFormat="1" ht="6" customHeight="1" x14ac:dyDescent="0.15">
      <c r="A155" s="108"/>
      <c r="G155" s="398"/>
      <c r="H155" s="399"/>
      <c r="I155" s="399"/>
      <c r="J155" s="399"/>
      <c r="K155" s="399"/>
      <c r="L155" s="399"/>
      <c r="M155" s="399"/>
      <c r="N155" s="399"/>
      <c r="O155" s="399"/>
      <c r="P155" s="399"/>
      <c r="Q155" s="399"/>
      <c r="R155" s="399"/>
      <c r="S155" s="399"/>
      <c r="T155" s="399"/>
      <c r="U155" s="399"/>
      <c r="V155" s="399"/>
      <c r="W155" s="400"/>
      <c r="X155" s="407"/>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9"/>
      <c r="AU155" s="407"/>
      <c r="AV155" s="408"/>
      <c r="AW155" s="408"/>
      <c r="AX155" s="408"/>
      <c r="AY155" s="408"/>
      <c r="AZ155" s="408"/>
      <c r="BA155" s="408"/>
      <c r="BB155" s="408"/>
      <c r="BC155" s="408"/>
      <c r="BD155" s="408"/>
      <c r="BE155" s="408"/>
      <c r="BF155" s="408"/>
      <c r="BG155" s="409"/>
      <c r="BH155" s="416"/>
      <c r="BI155" s="417"/>
      <c r="BJ155" s="334"/>
      <c r="BK155" s="333"/>
      <c r="BL155" s="330"/>
      <c r="BM155" s="335"/>
      <c r="BN155" s="330"/>
      <c r="BO155" s="331"/>
      <c r="BP155" s="332"/>
      <c r="BQ155" s="333"/>
      <c r="BR155" s="334"/>
      <c r="BS155" s="333"/>
      <c r="BT155" s="330"/>
      <c r="BU155" s="335"/>
      <c r="BV155" s="330"/>
      <c r="BW155" s="331"/>
      <c r="BX155" s="332"/>
      <c r="BY155" s="333"/>
      <c r="BZ155" s="334"/>
      <c r="CA155" s="333"/>
      <c r="CB155" s="330"/>
      <c r="CC155" s="335"/>
      <c r="CD155" s="330"/>
      <c r="CE155" s="331"/>
      <c r="CF155" s="108"/>
      <c r="CG155" s="108"/>
      <c r="CH155" s="108"/>
      <c r="CI155" s="108"/>
    </row>
    <row r="156" spans="1:87" s="18" customFormat="1" ht="6" customHeight="1" x14ac:dyDescent="0.15">
      <c r="A156" s="108"/>
      <c r="G156" s="398"/>
      <c r="H156" s="399"/>
      <c r="I156" s="399"/>
      <c r="J156" s="399"/>
      <c r="K156" s="399"/>
      <c r="L156" s="399"/>
      <c r="M156" s="399"/>
      <c r="N156" s="399"/>
      <c r="O156" s="399"/>
      <c r="P156" s="399"/>
      <c r="Q156" s="399"/>
      <c r="R156" s="399"/>
      <c r="S156" s="399"/>
      <c r="T156" s="399"/>
      <c r="U156" s="399"/>
      <c r="V156" s="399"/>
      <c r="W156" s="400"/>
      <c r="X156" s="407"/>
      <c r="Y156" s="408"/>
      <c r="Z156" s="408"/>
      <c r="AA156" s="408"/>
      <c r="AB156" s="408"/>
      <c r="AC156" s="408"/>
      <c r="AD156" s="408"/>
      <c r="AE156" s="408"/>
      <c r="AF156" s="408"/>
      <c r="AG156" s="408"/>
      <c r="AH156" s="408"/>
      <c r="AI156" s="408"/>
      <c r="AJ156" s="408"/>
      <c r="AK156" s="408"/>
      <c r="AL156" s="408"/>
      <c r="AM156" s="408"/>
      <c r="AN156" s="408"/>
      <c r="AO156" s="408"/>
      <c r="AP156" s="408"/>
      <c r="AQ156" s="408"/>
      <c r="AR156" s="408"/>
      <c r="AS156" s="408"/>
      <c r="AT156" s="409"/>
      <c r="AU156" s="407"/>
      <c r="AV156" s="408"/>
      <c r="AW156" s="408"/>
      <c r="AX156" s="408"/>
      <c r="AY156" s="408"/>
      <c r="AZ156" s="408"/>
      <c r="BA156" s="408"/>
      <c r="BB156" s="408"/>
      <c r="BC156" s="408"/>
      <c r="BD156" s="408"/>
      <c r="BE156" s="408"/>
      <c r="BF156" s="408"/>
      <c r="BG156" s="409"/>
      <c r="BH156" s="418"/>
      <c r="BI156" s="419"/>
      <c r="BJ156" s="334"/>
      <c r="BK156" s="333"/>
      <c r="BL156" s="330"/>
      <c r="BM156" s="335"/>
      <c r="BN156" s="330"/>
      <c r="BO156" s="331"/>
      <c r="BP156" s="332"/>
      <c r="BQ156" s="333"/>
      <c r="BR156" s="334"/>
      <c r="BS156" s="333"/>
      <c r="BT156" s="330"/>
      <c r="BU156" s="335"/>
      <c r="BV156" s="330"/>
      <c r="BW156" s="331"/>
      <c r="BX156" s="332"/>
      <c r="BY156" s="333"/>
      <c r="BZ156" s="334"/>
      <c r="CA156" s="333"/>
      <c r="CB156" s="330"/>
      <c r="CC156" s="335"/>
      <c r="CD156" s="330"/>
      <c r="CE156" s="331"/>
      <c r="CF156" s="108"/>
      <c r="CG156" s="108"/>
      <c r="CH156" s="108"/>
      <c r="CI156" s="108"/>
    </row>
    <row r="157" spans="1:87" s="18" customFormat="1" ht="6" customHeight="1" x14ac:dyDescent="0.15">
      <c r="A157" s="108"/>
      <c r="G157" s="401"/>
      <c r="H157" s="402"/>
      <c r="I157" s="402"/>
      <c r="J157" s="402"/>
      <c r="K157" s="402"/>
      <c r="L157" s="402"/>
      <c r="M157" s="402"/>
      <c r="N157" s="402"/>
      <c r="O157" s="402"/>
      <c r="P157" s="402"/>
      <c r="Q157" s="402"/>
      <c r="R157" s="402"/>
      <c r="S157" s="402"/>
      <c r="T157" s="402"/>
      <c r="U157" s="402"/>
      <c r="V157" s="402"/>
      <c r="W157" s="403"/>
      <c r="X157" s="410"/>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2"/>
      <c r="AU157" s="410"/>
      <c r="AV157" s="411"/>
      <c r="AW157" s="411"/>
      <c r="AX157" s="411"/>
      <c r="AY157" s="411"/>
      <c r="AZ157" s="411"/>
      <c r="BA157" s="411"/>
      <c r="BB157" s="411"/>
      <c r="BC157" s="411"/>
      <c r="BD157" s="411"/>
      <c r="BE157" s="411"/>
      <c r="BF157" s="411"/>
      <c r="BG157" s="412"/>
      <c r="BH157" s="393" t="s">
        <v>183</v>
      </c>
      <c r="BI157" s="353"/>
      <c r="BJ157" s="394" t="s">
        <v>180</v>
      </c>
      <c r="BK157" s="394"/>
      <c r="BL157" s="394"/>
      <c r="BM157" s="394"/>
      <c r="BN157" s="394"/>
      <c r="BO157" s="394"/>
      <c r="BP157" s="394"/>
      <c r="BQ157" s="394"/>
      <c r="BR157" s="394"/>
      <c r="BS157" s="394"/>
      <c r="BT157" s="394"/>
      <c r="BU157" s="19"/>
      <c r="BV157" s="19"/>
      <c r="BW157" s="19"/>
      <c r="BX157" s="19"/>
      <c r="BY157" s="19"/>
      <c r="BZ157" s="19"/>
      <c r="CA157" s="19"/>
      <c r="CB157" s="19"/>
      <c r="CC157" s="19"/>
      <c r="CD157" s="19"/>
      <c r="CE157" s="43"/>
      <c r="CF157" s="108"/>
      <c r="CG157" s="108"/>
      <c r="CH157" s="108"/>
      <c r="CI157" s="108"/>
    </row>
    <row r="158" spans="1:87" s="18" customFormat="1" ht="6" customHeight="1" x14ac:dyDescent="0.15">
      <c r="A158" s="108"/>
      <c r="G158" s="352" t="s">
        <v>102</v>
      </c>
      <c r="H158" s="353"/>
      <c r="I158" s="353"/>
      <c r="J158" s="353"/>
      <c r="K158" s="353"/>
      <c r="L158" s="353"/>
      <c r="M158" s="353"/>
      <c r="N158" s="353"/>
      <c r="O158" s="353"/>
      <c r="P158" s="353"/>
      <c r="Q158" s="353"/>
      <c r="R158" s="353"/>
      <c r="S158" s="353"/>
      <c r="T158" s="353"/>
      <c r="U158" s="353"/>
      <c r="V158" s="353"/>
      <c r="W158" s="354"/>
      <c r="X158" s="352" t="s">
        <v>103</v>
      </c>
      <c r="Y158" s="359"/>
      <c r="Z158" s="359"/>
      <c r="AA158" s="359"/>
      <c r="AB158" s="359"/>
      <c r="AC158" s="20"/>
      <c r="AD158" s="20"/>
      <c r="AE158" s="20"/>
      <c r="AF158" s="20"/>
      <c r="AG158" s="20"/>
      <c r="AH158" s="42"/>
      <c r="AI158" s="352" t="s">
        <v>104</v>
      </c>
      <c r="AJ158" s="359"/>
      <c r="AK158" s="359"/>
      <c r="AL158" s="359"/>
      <c r="AM158" s="359"/>
      <c r="AN158" s="20"/>
      <c r="AO158" s="20"/>
      <c r="AP158" s="20"/>
      <c r="AQ158" s="20"/>
      <c r="AR158" s="20"/>
      <c r="AS158" s="20"/>
      <c r="AT158" s="42"/>
      <c r="AU158" s="373" t="s">
        <v>105</v>
      </c>
      <c r="AV158" s="374"/>
      <c r="AW158" s="374"/>
      <c r="AX158" s="374"/>
      <c r="AY158" s="374"/>
      <c r="AZ158" s="374"/>
      <c r="BA158" s="374"/>
      <c r="BB158" s="374"/>
      <c r="BC158" s="374"/>
      <c r="BD158" s="374"/>
      <c r="BE158" s="374"/>
      <c r="BF158" s="374"/>
      <c r="BG158" s="20"/>
      <c r="BH158" s="358"/>
      <c r="BI158" s="356"/>
      <c r="BJ158" s="377"/>
      <c r="BK158" s="377"/>
      <c r="BL158" s="377"/>
      <c r="BM158" s="377"/>
      <c r="BN158" s="377"/>
      <c r="BO158" s="377"/>
      <c r="BP158" s="377"/>
      <c r="BQ158" s="377"/>
      <c r="BR158" s="377"/>
      <c r="BS158" s="377"/>
      <c r="BT158" s="377"/>
      <c r="BU158" s="19"/>
      <c r="BV158" s="19"/>
      <c r="BW158" s="19"/>
      <c r="BX158" s="19"/>
      <c r="BY158" s="19"/>
      <c r="BZ158" s="19"/>
      <c r="CA158" s="19"/>
      <c r="CB158" s="19"/>
      <c r="CC158" s="19"/>
      <c r="CD158" s="19"/>
      <c r="CE158" s="43"/>
      <c r="CF158" s="108"/>
      <c r="CG158" s="108"/>
      <c r="CH158" s="108"/>
      <c r="CI158" s="108"/>
    </row>
    <row r="159" spans="1:87" s="18" customFormat="1" ht="6" customHeight="1" x14ac:dyDescent="0.15">
      <c r="A159" s="108"/>
      <c r="G159" s="355"/>
      <c r="H159" s="356"/>
      <c r="I159" s="356"/>
      <c r="J159" s="356"/>
      <c r="K159" s="356"/>
      <c r="L159" s="356"/>
      <c r="M159" s="356"/>
      <c r="N159" s="356"/>
      <c r="O159" s="356"/>
      <c r="P159" s="356"/>
      <c r="Q159" s="356"/>
      <c r="R159" s="356"/>
      <c r="S159" s="356"/>
      <c r="T159" s="356"/>
      <c r="U159" s="356"/>
      <c r="V159" s="356"/>
      <c r="W159" s="357"/>
      <c r="X159" s="355"/>
      <c r="Y159" s="360"/>
      <c r="Z159" s="360"/>
      <c r="AA159" s="360"/>
      <c r="AB159" s="360"/>
      <c r="AC159" s="19"/>
      <c r="AD159" s="19"/>
      <c r="AE159" s="19"/>
      <c r="AF159" s="19"/>
      <c r="AG159" s="19"/>
      <c r="AH159" s="43"/>
      <c r="AI159" s="355"/>
      <c r="AJ159" s="360"/>
      <c r="AK159" s="360"/>
      <c r="AL159" s="360"/>
      <c r="AM159" s="360"/>
      <c r="AN159" s="19"/>
      <c r="AO159" s="19"/>
      <c r="AP159" s="19"/>
      <c r="AQ159" s="19"/>
      <c r="AR159" s="19"/>
      <c r="AS159" s="19"/>
      <c r="AT159" s="43"/>
      <c r="AU159" s="375"/>
      <c r="AV159" s="376"/>
      <c r="AW159" s="376"/>
      <c r="AX159" s="376"/>
      <c r="AY159" s="376"/>
      <c r="AZ159" s="376"/>
      <c r="BA159" s="376"/>
      <c r="BB159" s="376"/>
      <c r="BC159" s="376"/>
      <c r="BD159" s="376"/>
      <c r="BE159" s="376"/>
      <c r="BF159" s="376"/>
      <c r="BG159" s="19"/>
      <c r="BH159" s="44"/>
      <c r="BI159" s="15"/>
      <c r="BJ159" s="377"/>
      <c r="BK159" s="377"/>
      <c r="BL159" s="377"/>
      <c r="BM159" s="377"/>
      <c r="BN159" s="377"/>
      <c r="BO159" s="377"/>
      <c r="BP159" s="377"/>
      <c r="BQ159" s="377"/>
      <c r="BR159" s="377"/>
      <c r="BS159" s="377"/>
      <c r="BT159" s="377"/>
      <c r="BU159" s="19"/>
      <c r="BV159" s="19"/>
      <c r="BW159" s="19"/>
      <c r="BX159" s="19"/>
      <c r="BY159" s="19"/>
      <c r="BZ159" s="19"/>
      <c r="CA159" s="19"/>
      <c r="CB159" s="19"/>
      <c r="CC159" s="19"/>
      <c r="CD159" s="19"/>
      <c r="CE159" s="43"/>
      <c r="CF159" s="108"/>
      <c r="CG159" s="108"/>
      <c r="CH159" s="108"/>
      <c r="CI159" s="108"/>
    </row>
    <row r="160" spans="1:87" s="18" customFormat="1" ht="6" customHeight="1" x14ac:dyDescent="0.15">
      <c r="A160" s="108"/>
      <c r="G160" s="358"/>
      <c r="H160" s="356"/>
      <c r="I160" s="356"/>
      <c r="J160" s="356"/>
      <c r="K160" s="356"/>
      <c r="L160" s="356"/>
      <c r="M160" s="356"/>
      <c r="N160" s="356"/>
      <c r="O160" s="356"/>
      <c r="P160" s="356"/>
      <c r="Q160" s="356"/>
      <c r="R160" s="356"/>
      <c r="S160" s="356"/>
      <c r="T160" s="356"/>
      <c r="U160" s="356"/>
      <c r="V160" s="356"/>
      <c r="W160" s="357"/>
      <c r="X160" s="355"/>
      <c r="Y160" s="360"/>
      <c r="Z160" s="360"/>
      <c r="AA160" s="360"/>
      <c r="AB160" s="360"/>
      <c r="AC160" s="45"/>
      <c r="AD160" s="45"/>
      <c r="AE160" s="45"/>
      <c r="AF160" s="45"/>
      <c r="AG160" s="19"/>
      <c r="AH160" s="43"/>
      <c r="AI160" s="355"/>
      <c r="AJ160" s="360"/>
      <c r="AK160" s="360"/>
      <c r="AL160" s="360"/>
      <c r="AM160" s="360"/>
      <c r="AN160" s="19"/>
      <c r="AO160" s="19"/>
      <c r="AP160" s="19"/>
      <c r="AQ160" s="19"/>
      <c r="AR160" s="19"/>
      <c r="AS160" s="19"/>
      <c r="AT160" s="43"/>
      <c r="AU160" s="375"/>
      <c r="AV160" s="376"/>
      <c r="AW160" s="376"/>
      <c r="AX160" s="376"/>
      <c r="AY160" s="376"/>
      <c r="AZ160" s="376"/>
      <c r="BA160" s="376"/>
      <c r="BB160" s="376"/>
      <c r="BC160" s="376"/>
      <c r="BD160" s="376"/>
      <c r="BE160" s="376"/>
      <c r="BF160" s="376"/>
      <c r="BG160" s="19"/>
      <c r="BH160" s="44"/>
      <c r="BI160" s="15"/>
      <c r="BJ160" s="377" t="s">
        <v>181</v>
      </c>
      <c r="BK160" s="377"/>
      <c r="BL160" s="377"/>
      <c r="BM160" s="377"/>
      <c r="BN160" s="377"/>
      <c r="BO160" s="377"/>
      <c r="BP160" s="377"/>
      <c r="BQ160" s="377"/>
      <c r="BR160" s="377"/>
      <c r="BS160" s="377"/>
      <c r="BT160" s="377"/>
      <c r="BU160" s="377"/>
      <c r="BV160" s="377"/>
      <c r="BW160" s="377"/>
      <c r="BX160" s="377"/>
      <c r="BY160" s="377"/>
      <c r="BZ160" s="377"/>
      <c r="CA160" s="377"/>
      <c r="CB160" s="377"/>
      <c r="CC160" s="377"/>
      <c r="CD160" s="377"/>
      <c r="CE160" s="378"/>
      <c r="CF160" s="108"/>
      <c r="CG160" s="108"/>
      <c r="CH160" s="108"/>
      <c r="CI160" s="108"/>
    </row>
    <row r="161" spans="1:87" s="18" customFormat="1" ht="6" customHeight="1" x14ac:dyDescent="0.15">
      <c r="A161" s="108"/>
      <c r="G161" s="381" t="s">
        <v>106</v>
      </c>
      <c r="H161" s="382"/>
      <c r="I161" s="382"/>
      <c r="J161" s="336"/>
      <c r="K161" s="336"/>
      <c r="L161" s="336"/>
      <c r="M161" s="382" t="s">
        <v>23</v>
      </c>
      <c r="N161" s="382"/>
      <c r="O161" s="336"/>
      <c r="P161" s="336"/>
      <c r="Q161" s="336"/>
      <c r="R161" s="382" t="s">
        <v>107</v>
      </c>
      <c r="S161" s="382"/>
      <c r="T161" s="336"/>
      <c r="U161" s="336"/>
      <c r="V161" s="336"/>
      <c r="W161" s="338" t="s">
        <v>25</v>
      </c>
      <c r="X161" s="340">
        <f>VLOOKUP(入力シート!$B$3+9,入力シート!$A$7:$L$206,9,FALSE)</f>
        <v>0</v>
      </c>
      <c r="Y161" s="341"/>
      <c r="Z161" s="341"/>
      <c r="AA161" s="341"/>
      <c r="AB161" s="341"/>
      <c r="AC161" s="341"/>
      <c r="AD161" s="341"/>
      <c r="AE161" s="341"/>
      <c r="AF161" s="341"/>
      <c r="AG161" s="344" t="s">
        <v>52</v>
      </c>
      <c r="AH161" s="345"/>
      <c r="AI161" s="348">
        <f>VLOOKUP(入力シート!$B$3+9,入力シート!$A$7:$L$206,10,FALSE)</f>
        <v>0</v>
      </c>
      <c r="AJ161" s="349"/>
      <c r="AK161" s="349"/>
      <c r="AL161" s="349"/>
      <c r="AM161" s="349"/>
      <c r="AN161" s="349"/>
      <c r="AO161" s="349"/>
      <c r="AP161" s="349"/>
      <c r="AQ161" s="349"/>
      <c r="AR161" s="349"/>
      <c r="AS161" s="344" t="s">
        <v>52</v>
      </c>
      <c r="AT161" s="345"/>
      <c r="AU161" s="385">
        <f>ROUNDDOWN(X161+AI161,-3)</f>
        <v>0</v>
      </c>
      <c r="AV161" s="386"/>
      <c r="AW161" s="386"/>
      <c r="AX161" s="386"/>
      <c r="AY161" s="386"/>
      <c r="AZ161" s="386"/>
      <c r="BA161" s="386"/>
      <c r="BB161" s="386"/>
      <c r="BC161" s="389" t="s">
        <v>108</v>
      </c>
      <c r="BD161" s="389"/>
      <c r="BE161" s="389"/>
      <c r="BF161" s="389"/>
      <c r="BG161" s="390"/>
      <c r="BH161" s="44"/>
      <c r="BI161" s="15"/>
      <c r="BJ161" s="377"/>
      <c r="BK161" s="377"/>
      <c r="BL161" s="377"/>
      <c r="BM161" s="377"/>
      <c r="BN161" s="377"/>
      <c r="BO161" s="377"/>
      <c r="BP161" s="377"/>
      <c r="BQ161" s="377"/>
      <c r="BR161" s="377"/>
      <c r="BS161" s="377"/>
      <c r="BT161" s="377"/>
      <c r="BU161" s="377"/>
      <c r="BV161" s="377"/>
      <c r="BW161" s="377"/>
      <c r="BX161" s="377"/>
      <c r="BY161" s="377"/>
      <c r="BZ161" s="377"/>
      <c r="CA161" s="377"/>
      <c r="CB161" s="377"/>
      <c r="CC161" s="377"/>
      <c r="CD161" s="377"/>
      <c r="CE161" s="378"/>
      <c r="CF161" s="108"/>
      <c r="CG161" s="108"/>
      <c r="CH161" s="108"/>
      <c r="CI161" s="108"/>
    </row>
    <row r="162" spans="1:87" s="18" customFormat="1" ht="6" customHeight="1" x14ac:dyDescent="0.15">
      <c r="A162" s="108"/>
      <c r="G162" s="381"/>
      <c r="H162" s="382"/>
      <c r="I162" s="382"/>
      <c r="J162" s="336"/>
      <c r="K162" s="336"/>
      <c r="L162" s="336"/>
      <c r="M162" s="382"/>
      <c r="N162" s="382"/>
      <c r="O162" s="336"/>
      <c r="P162" s="336"/>
      <c r="Q162" s="336"/>
      <c r="R162" s="382"/>
      <c r="S162" s="382"/>
      <c r="T162" s="336"/>
      <c r="U162" s="336"/>
      <c r="V162" s="336"/>
      <c r="W162" s="338"/>
      <c r="X162" s="340"/>
      <c r="Y162" s="341"/>
      <c r="Z162" s="341"/>
      <c r="AA162" s="341"/>
      <c r="AB162" s="341"/>
      <c r="AC162" s="341"/>
      <c r="AD162" s="341"/>
      <c r="AE162" s="341"/>
      <c r="AF162" s="341"/>
      <c r="AG162" s="344"/>
      <c r="AH162" s="345"/>
      <c r="AI162" s="348"/>
      <c r="AJ162" s="349"/>
      <c r="AK162" s="349"/>
      <c r="AL162" s="349"/>
      <c r="AM162" s="349"/>
      <c r="AN162" s="349"/>
      <c r="AO162" s="349"/>
      <c r="AP162" s="349"/>
      <c r="AQ162" s="349"/>
      <c r="AR162" s="349"/>
      <c r="AS162" s="344"/>
      <c r="AT162" s="345"/>
      <c r="AU162" s="385"/>
      <c r="AV162" s="386"/>
      <c r="AW162" s="386"/>
      <c r="AX162" s="386"/>
      <c r="AY162" s="386"/>
      <c r="AZ162" s="386"/>
      <c r="BA162" s="386"/>
      <c r="BB162" s="386"/>
      <c r="BC162" s="389"/>
      <c r="BD162" s="389"/>
      <c r="BE162" s="389"/>
      <c r="BF162" s="389"/>
      <c r="BG162" s="390"/>
      <c r="BH162" s="44"/>
      <c r="BI162" s="15"/>
      <c r="BJ162" s="377"/>
      <c r="BK162" s="377"/>
      <c r="BL162" s="377"/>
      <c r="BM162" s="377"/>
      <c r="BN162" s="377"/>
      <c r="BO162" s="377"/>
      <c r="BP162" s="377"/>
      <c r="BQ162" s="377"/>
      <c r="BR162" s="377"/>
      <c r="BS162" s="377"/>
      <c r="BT162" s="377"/>
      <c r="BU162" s="377"/>
      <c r="BV162" s="377"/>
      <c r="BW162" s="377"/>
      <c r="BX162" s="377"/>
      <c r="BY162" s="377"/>
      <c r="BZ162" s="377"/>
      <c r="CA162" s="377"/>
      <c r="CB162" s="377"/>
      <c r="CC162" s="377"/>
      <c r="CD162" s="377"/>
      <c r="CE162" s="378"/>
      <c r="CF162" s="108"/>
      <c r="CG162" s="108"/>
      <c r="CH162" s="108"/>
      <c r="CI162" s="108"/>
    </row>
    <row r="163" spans="1:87" s="18" customFormat="1" ht="6" customHeight="1" x14ac:dyDescent="0.15">
      <c r="A163" s="108"/>
      <c r="G163" s="383"/>
      <c r="H163" s="384"/>
      <c r="I163" s="384"/>
      <c r="J163" s="337"/>
      <c r="K163" s="337"/>
      <c r="L163" s="337"/>
      <c r="M163" s="384"/>
      <c r="N163" s="384"/>
      <c r="O163" s="337"/>
      <c r="P163" s="337"/>
      <c r="Q163" s="337"/>
      <c r="R163" s="384"/>
      <c r="S163" s="384"/>
      <c r="T163" s="337"/>
      <c r="U163" s="337"/>
      <c r="V163" s="337"/>
      <c r="W163" s="339"/>
      <c r="X163" s="342"/>
      <c r="Y163" s="343"/>
      <c r="Z163" s="343"/>
      <c r="AA163" s="343"/>
      <c r="AB163" s="343"/>
      <c r="AC163" s="343"/>
      <c r="AD163" s="343"/>
      <c r="AE163" s="343"/>
      <c r="AF163" s="343"/>
      <c r="AG163" s="346"/>
      <c r="AH163" s="347"/>
      <c r="AI163" s="350"/>
      <c r="AJ163" s="351"/>
      <c r="AK163" s="351"/>
      <c r="AL163" s="351"/>
      <c r="AM163" s="351"/>
      <c r="AN163" s="351"/>
      <c r="AO163" s="351"/>
      <c r="AP163" s="351"/>
      <c r="AQ163" s="351"/>
      <c r="AR163" s="351"/>
      <c r="AS163" s="346"/>
      <c r="AT163" s="347"/>
      <c r="AU163" s="387"/>
      <c r="AV163" s="388"/>
      <c r="AW163" s="388"/>
      <c r="AX163" s="388"/>
      <c r="AY163" s="388"/>
      <c r="AZ163" s="388"/>
      <c r="BA163" s="388"/>
      <c r="BB163" s="388"/>
      <c r="BC163" s="391"/>
      <c r="BD163" s="391"/>
      <c r="BE163" s="391"/>
      <c r="BF163" s="391"/>
      <c r="BG163" s="392"/>
      <c r="BH163" s="46"/>
      <c r="BI163" s="47"/>
      <c r="BJ163" s="379"/>
      <c r="BK163" s="379"/>
      <c r="BL163" s="379"/>
      <c r="BM163" s="379"/>
      <c r="BN163" s="379"/>
      <c r="BO163" s="379"/>
      <c r="BP163" s="379"/>
      <c r="BQ163" s="379"/>
      <c r="BR163" s="379"/>
      <c r="BS163" s="379"/>
      <c r="BT163" s="379"/>
      <c r="BU163" s="379"/>
      <c r="BV163" s="379"/>
      <c r="BW163" s="379"/>
      <c r="BX163" s="379"/>
      <c r="BY163" s="379"/>
      <c r="BZ163" s="379"/>
      <c r="CA163" s="379"/>
      <c r="CB163" s="379"/>
      <c r="CC163" s="379"/>
      <c r="CD163" s="379"/>
      <c r="CE163" s="380"/>
      <c r="CF163" s="108"/>
      <c r="CG163" s="108"/>
      <c r="CH163" s="108"/>
      <c r="CI163" s="108"/>
    </row>
    <row r="164" spans="1:87" ht="6" customHeight="1" x14ac:dyDescent="0.2">
      <c r="A164" s="107"/>
      <c r="CF164" s="107"/>
      <c r="CG164" s="107"/>
      <c r="CH164" s="107"/>
      <c r="CI164" s="107"/>
    </row>
    <row r="165" spans="1:87" ht="6" customHeight="1" x14ac:dyDescent="0.2">
      <c r="A165" s="107"/>
      <c r="CF165" s="107"/>
      <c r="CG165" s="107"/>
      <c r="CH165" s="107"/>
      <c r="CI165" s="107"/>
    </row>
    <row r="166" spans="1:87" ht="6" customHeight="1" x14ac:dyDescent="0.2">
      <c r="A166" s="107"/>
      <c r="CF166" s="107"/>
      <c r="CG166" s="107"/>
      <c r="CH166" s="107"/>
      <c r="CI166" s="107"/>
    </row>
    <row r="167" spans="1:87" ht="6" customHeight="1" x14ac:dyDescent="0.2">
      <c r="A167" s="107"/>
      <c r="CF167" s="107"/>
      <c r="CG167" s="107"/>
      <c r="CH167" s="107"/>
      <c r="CI167" s="107"/>
    </row>
    <row r="168" spans="1:87" ht="6" customHeight="1" x14ac:dyDescent="0.2">
      <c r="A168" s="107"/>
      <c r="CF168" s="107"/>
      <c r="CG168" s="107"/>
      <c r="CH168" s="107"/>
      <c r="CI168" s="107"/>
    </row>
    <row r="169" spans="1:87" ht="6" customHeight="1" x14ac:dyDescent="0.2">
      <c r="A169" s="107"/>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107"/>
      <c r="CG169" s="107"/>
      <c r="CH169" s="107"/>
      <c r="CI169" s="107"/>
    </row>
    <row r="170" spans="1:87" ht="6" customHeight="1" x14ac:dyDescent="0.2">
      <c r="A170" s="107"/>
      <c r="B170" s="107"/>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07"/>
      <c r="CG170" s="107"/>
      <c r="CH170" s="107"/>
      <c r="CI170" s="107"/>
    </row>
    <row r="171" spans="1:87" ht="6" customHeight="1" x14ac:dyDescent="0.2">
      <c r="A171" s="107"/>
      <c r="B171" s="107"/>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07"/>
      <c r="CG171" s="107"/>
      <c r="CH171" s="107"/>
      <c r="CI171" s="107"/>
    </row>
    <row r="172" spans="1:87" ht="13.5" customHeight="1" x14ac:dyDescent="0.2">
      <c r="A172" s="107"/>
      <c r="B172" s="107"/>
      <c r="C172" s="371"/>
      <c r="D172" s="371"/>
      <c r="E172" s="371"/>
      <c r="F172" s="371"/>
      <c r="G172" s="371"/>
      <c r="H172" s="371"/>
      <c r="I172" s="371"/>
      <c r="J172" s="371"/>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371"/>
      <c r="AK172" s="371"/>
      <c r="AL172" s="371"/>
      <c r="AM172" s="371"/>
      <c r="AN172" s="371"/>
      <c r="AO172" s="371"/>
      <c r="AP172" s="371"/>
      <c r="AQ172" s="371"/>
      <c r="AR172" s="371"/>
      <c r="AS172" s="371"/>
      <c r="AT172" s="371"/>
      <c r="AU172" s="371"/>
      <c r="AV172" s="371"/>
      <c r="AW172" s="371"/>
      <c r="AX172" s="371"/>
      <c r="AY172" s="371"/>
      <c r="AZ172" s="371"/>
      <c r="BA172" s="371"/>
      <c r="BB172" s="371"/>
      <c r="BC172" s="371"/>
      <c r="BD172" s="371"/>
      <c r="BE172" s="371"/>
      <c r="BF172" s="371"/>
      <c r="BG172" s="371"/>
      <c r="BH172" s="371"/>
      <c r="BI172" s="371"/>
      <c r="BJ172" s="371"/>
      <c r="BK172" s="371"/>
      <c r="BL172" s="371"/>
      <c r="BM172" s="371"/>
      <c r="BN172" s="371"/>
      <c r="BO172" s="371"/>
      <c r="BP172" s="371"/>
      <c r="BQ172" s="371"/>
      <c r="BR172" s="371"/>
      <c r="BS172" s="371"/>
      <c r="BT172" s="371"/>
      <c r="BU172" s="371"/>
      <c r="BV172" s="371"/>
      <c r="BW172" s="371"/>
      <c r="BX172" s="371"/>
      <c r="BY172" s="371"/>
      <c r="BZ172" s="371"/>
      <c r="CA172" s="371"/>
      <c r="CB172" s="371"/>
      <c r="CC172" s="371"/>
      <c r="CD172" s="371"/>
      <c r="CE172" s="371"/>
      <c r="CF172" s="107"/>
      <c r="CG172" s="107"/>
      <c r="CH172" s="107"/>
      <c r="CI172" s="107"/>
    </row>
    <row r="173" spans="1:87" ht="13.5" customHeight="1" x14ac:dyDescent="0.2">
      <c r="A173" s="107"/>
      <c r="B173" s="107"/>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07"/>
      <c r="CG173" s="107"/>
      <c r="CH173" s="107"/>
      <c r="CI173" s="107"/>
    </row>
    <row r="174" spans="1:87" ht="13.5" customHeight="1" x14ac:dyDescent="0.2">
      <c r="A174" s="107"/>
      <c r="B174" s="107"/>
      <c r="C174" s="372"/>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2"/>
      <c r="AY174" s="372"/>
      <c r="AZ174" s="372"/>
      <c r="BA174" s="372"/>
      <c r="BB174" s="372"/>
      <c r="BC174" s="372"/>
      <c r="BD174" s="372"/>
      <c r="BE174" s="372"/>
      <c r="BF174" s="372"/>
      <c r="BG174" s="372"/>
      <c r="BH174" s="372"/>
      <c r="BI174" s="372"/>
      <c r="BJ174" s="372"/>
      <c r="BK174" s="372"/>
      <c r="BL174" s="372"/>
      <c r="BM174" s="372"/>
      <c r="BN174" s="372"/>
      <c r="BO174" s="372"/>
      <c r="BP174" s="372"/>
      <c r="BQ174" s="372"/>
      <c r="BR174" s="372"/>
      <c r="BS174" s="372"/>
      <c r="BT174" s="372"/>
      <c r="BU174" s="372"/>
      <c r="BV174" s="372"/>
      <c r="BW174" s="372"/>
      <c r="BX174" s="372"/>
      <c r="BY174" s="372"/>
      <c r="BZ174" s="372"/>
      <c r="CA174" s="372"/>
      <c r="CB174" s="372"/>
      <c r="CC174" s="372"/>
      <c r="CD174" s="372"/>
      <c r="CE174" s="372"/>
      <c r="CF174" s="107"/>
      <c r="CG174" s="107"/>
      <c r="CH174" s="107"/>
      <c r="CI174" s="107"/>
    </row>
    <row r="175" spans="1:87" ht="13.5" customHeight="1" x14ac:dyDescent="0.2">
      <c r="A175" s="107"/>
      <c r="B175" s="107"/>
      <c r="C175" s="372"/>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c r="AP175" s="372"/>
      <c r="AQ175" s="372"/>
      <c r="AR175" s="372"/>
      <c r="AS175" s="372"/>
      <c r="AT175" s="372"/>
      <c r="AU175" s="372"/>
      <c r="AV175" s="372"/>
      <c r="AW175" s="372"/>
      <c r="AX175" s="372"/>
      <c r="AY175" s="372"/>
      <c r="AZ175" s="372"/>
      <c r="BA175" s="372"/>
      <c r="BB175" s="372"/>
      <c r="BC175" s="372"/>
      <c r="BD175" s="372"/>
      <c r="BE175" s="372"/>
      <c r="BF175" s="372"/>
      <c r="BG175" s="372"/>
      <c r="BH175" s="372"/>
      <c r="BI175" s="372"/>
      <c r="BJ175" s="372"/>
      <c r="BK175" s="372"/>
      <c r="BL175" s="372"/>
      <c r="BM175" s="372"/>
      <c r="BN175" s="372"/>
      <c r="BO175" s="372"/>
      <c r="BP175" s="372"/>
      <c r="BQ175" s="372"/>
      <c r="BR175" s="372"/>
      <c r="BS175" s="372"/>
      <c r="BT175" s="372"/>
      <c r="BU175" s="372"/>
      <c r="BV175" s="372"/>
      <c r="BW175" s="372"/>
      <c r="BX175" s="372"/>
      <c r="BY175" s="372"/>
      <c r="BZ175" s="372"/>
      <c r="CA175" s="372"/>
      <c r="CB175" s="372"/>
      <c r="CC175" s="372"/>
      <c r="CD175" s="372"/>
      <c r="CE175" s="372"/>
      <c r="CF175" s="107"/>
      <c r="CG175" s="107"/>
      <c r="CH175" s="107"/>
      <c r="CI175" s="107"/>
    </row>
    <row r="176" spans="1:87" ht="13.5" customHeight="1" x14ac:dyDescent="0.2">
      <c r="A176" s="107"/>
      <c r="B176" s="107"/>
      <c r="C176" s="372"/>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c r="AG176" s="372"/>
      <c r="AH176" s="372"/>
      <c r="AI176" s="372"/>
      <c r="AJ176" s="372"/>
      <c r="AK176" s="372"/>
      <c r="AL176" s="372"/>
      <c r="AM176" s="372"/>
      <c r="AN176" s="372"/>
      <c r="AO176" s="372"/>
      <c r="AP176" s="372"/>
      <c r="AQ176" s="372"/>
      <c r="AR176" s="372"/>
      <c r="AS176" s="372"/>
      <c r="AT176" s="372"/>
      <c r="AU176" s="372"/>
      <c r="AV176" s="372"/>
      <c r="AW176" s="372"/>
      <c r="AX176" s="372"/>
      <c r="AY176" s="372"/>
      <c r="AZ176" s="372"/>
      <c r="BA176" s="372"/>
      <c r="BB176" s="372"/>
      <c r="BC176" s="372"/>
      <c r="BD176" s="372"/>
      <c r="BE176" s="372"/>
      <c r="BF176" s="372"/>
      <c r="BG176" s="372"/>
      <c r="BH176" s="372"/>
      <c r="BI176" s="372"/>
      <c r="BJ176" s="372"/>
      <c r="BK176" s="372"/>
      <c r="BL176" s="372"/>
      <c r="BM176" s="372"/>
      <c r="BN176" s="372"/>
      <c r="BO176" s="372"/>
      <c r="BP176" s="372"/>
      <c r="BQ176" s="372"/>
      <c r="BR176" s="372"/>
      <c r="BS176" s="372"/>
      <c r="BT176" s="372"/>
      <c r="BU176" s="372"/>
      <c r="BV176" s="372"/>
      <c r="BW176" s="372"/>
      <c r="BX176" s="372"/>
      <c r="BY176" s="372"/>
      <c r="BZ176" s="372"/>
      <c r="CA176" s="372"/>
      <c r="CB176" s="372"/>
      <c r="CC176" s="372"/>
      <c r="CD176" s="372"/>
      <c r="CE176" s="372"/>
      <c r="CF176" s="107"/>
      <c r="CG176" s="107"/>
      <c r="CH176" s="107"/>
      <c r="CI176" s="107"/>
    </row>
    <row r="177" spans="1:87" ht="13.5" customHeight="1" x14ac:dyDescent="0.2">
      <c r="A177" s="107"/>
      <c r="B177" s="107"/>
      <c r="C177" s="112"/>
      <c r="D177" s="112"/>
      <c r="E177" s="112"/>
      <c r="F177" s="112"/>
      <c r="G177" s="112"/>
      <c r="H177" s="112"/>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07"/>
      <c r="CG177" s="107"/>
      <c r="CH177" s="107"/>
      <c r="CI177" s="107"/>
    </row>
    <row r="178" spans="1:87" s="21" customFormat="1" ht="27" customHeight="1" x14ac:dyDescent="0.15">
      <c r="A178" s="110"/>
      <c r="B178" s="110"/>
      <c r="C178" s="368"/>
      <c r="D178" s="368"/>
      <c r="E178" s="368"/>
      <c r="F178" s="368"/>
      <c r="G178" s="368"/>
      <c r="H178" s="368"/>
      <c r="I178" s="368"/>
      <c r="J178" s="368"/>
      <c r="K178" s="368"/>
      <c r="L178" s="368"/>
      <c r="M178" s="368"/>
      <c r="N178" s="368"/>
      <c r="O178" s="368"/>
      <c r="P178" s="368"/>
      <c r="Q178" s="113"/>
      <c r="R178" s="364"/>
      <c r="S178" s="364"/>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364"/>
      <c r="BB178" s="364"/>
      <c r="BC178" s="364"/>
      <c r="BD178" s="364"/>
      <c r="BE178" s="364"/>
      <c r="BF178" s="364"/>
      <c r="BG178" s="364"/>
      <c r="BH178" s="364"/>
      <c r="BI178" s="364"/>
      <c r="BJ178" s="364"/>
      <c r="BK178" s="364"/>
      <c r="BL178" s="364"/>
      <c r="BM178" s="364"/>
      <c r="BN178" s="364"/>
      <c r="BO178" s="364"/>
      <c r="BP178" s="364"/>
      <c r="BQ178" s="364"/>
      <c r="BR178" s="364"/>
      <c r="BS178" s="364"/>
      <c r="BT178" s="364"/>
      <c r="BU178" s="364"/>
      <c r="BV178" s="364"/>
      <c r="BW178" s="364"/>
      <c r="BX178" s="364"/>
      <c r="BY178" s="364"/>
      <c r="BZ178" s="364"/>
      <c r="CA178" s="364"/>
      <c r="CB178" s="364"/>
      <c r="CC178" s="364"/>
      <c r="CD178" s="364"/>
      <c r="CE178" s="364"/>
      <c r="CF178" s="110"/>
      <c r="CG178" s="110"/>
      <c r="CH178" s="110"/>
      <c r="CI178" s="110"/>
    </row>
    <row r="179" spans="1:87" s="21" customFormat="1" ht="15" customHeight="1" x14ac:dyDescent="0.15">
      <c r="A179" s="110"/>
      <c r="B179" s="110"/>
      <c r="C179" s="114"/>
      <c r="D179" s="114"/>
      <c r="E179" s="114"/>
      <c r="F179" s="114"/>
      <c r="G179" s="114"/>
      <c r="H179" s="114"/>
      <c r="I179" s="114"/>
      <c r="J179" s="114"/>
      <c r="K179" s="114"/>
      <c r="L179" s="114"/>
      <c r="M179" s="114"/>
      <c r="N179" s="114"/>
      <c r="O179" s="114"/>
      <c r="P179" s="114"/>
      <c r="Q179" s="113"/>
      <c r="R179" s="114"/>
      <c r="S179" s="115"/>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7"/>
      <c r="AZ179" s="117"/>
      <c r="BA179" s="118"/>
      <c r="BB179" s="118"/>
      <c r="BC179" s="118"/>
      <c r="BD179" s="118"/>
      <c r="BE179" s="118"/>
      <c r="BF179" s="118"/>
      <c r="BG179" s="118"/>
      <c r="BH179" s="118"/>
      <c r="BI179" s="118"/>
      <c r="BJ179" s="118"/>
      <c r="BK179" s="118"/>
      <c r="BL179" s="117"/>
      <c r="BM179" s="117"/>
      <c r="BN179" s="116"/>
      <c r="BO179" s="116"/>
      <c r="BP179" s="116"/>
      <c r="BQ179" s="116"/>
      <c r="BR179" s="116"/>
      <c r="BS179" s="116"/>
      <c r="BT179" s="116"/>
      <c r="BU179" s="116"/>
      <c r="BV179" s="116"/>
      <c r="BW179" s="116"/>
      <c r="BX179" s="116"/>
      <c r="BY179" s="116"/>
      <c r="BZ179" s="116"/>
      <c r="CA179" s="116"/>
      <c r="CB179" s="116"/>
      <c r="CC179" s="116"/>
      <c r="CD179" s="116"/>
      <c r="CE179" s="116"/>
      <c r="CF179" s="110"/>
      <c r="CG179" s="110"/>
      <c r="CH179" s="110"/>
      <c r="CI179" s="110"/>
    </row>
    <row r="180" spans="1:87" s="21" customFormat="1" ht="20.25" customHeight="1" x14ac:dyDescent="0.15">
      <c r="A180" s="110"/>
      <c r="B180" s="110"/>
      <c r="C180" s="368"/>
      <c r="D180" s="368"/>
      <c r="E180" s="368"/>
      <c r="F180" s="368"/>
      <c r="G180" s="368"/>
      <c r="H180" s="368"/>
      <c r="I180" s="368"/>
      <c r="J180" s="368"/>
      <c r="K180" s="368"/>
      <c r="L180" s="368"/>
      <c r="M180" s="368"/>
      <c r="N180" s="368"/>
      <c r="O180" s="368"/>
      <c r="P180" s="368"/>
      <c r="Q180" s="113"/>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68"/>
      <c r="CC180" s="368"/>
      <c r="CD180" s="368"/>
      <c r="CE180" s="368"/>
      <c r="CF180" s="110"/>
      <c r="CG180" s="110"/>
      <c r="CH180" s="110"/>
      <c r="CI180" s="110"/>
    </row>
    <row r="181" spans="1:87" s="21" customFormat="1" ht="20.25" customHeight="1" x14ac:dyDescent="0.15">
      <c r="A181" s="110"/>
      <c r="B181" s="110"/>
      <c r="C181" s="368"/>
      <c r="D181" s="368"/>
      <c r="E181" s="368"/>
      <c r="F181" s="368"/>
      <c r="G181" s="368"/>
      <c r="H181" s="368"/>
      <c r="I181" s="368"/>
      <c r="J181" s="368"/>
      <c r="K181" s="368"/>
      <c r="L181" s="368"/>
      <c r="M181" s="368"/>
      <c r="N181" s="368"/>
      <c r="O181" s="368"/>
      <c r="P181" s="368"/>
      <c r="Q181" s="113"/>
      <c r="R181" s="368"/>
      <c r="S181" s="368"/>
      <c r="T181" s="368"/>
      <c r="U181" s="368"/>
      <c r="V181" s="368"/>
      <c r="W181" s="368"/>
      <c r="X181" s="368"/>
      <c r="Y181" s="368"/>
      <c r="Z181" s="368"/>
      <c r="AA181" s="368"/>
      <c r="AB181" s="368"/>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8"/>
      <c r="AY181" s="368"/>
      <c r="AZ181" s="368"/>
      <c r="BA181" s="368"/>
      <c r="BB181" s="368"/>
      <c r="BC181" s="368"/>
      <c r="BD181" s="368"/>
      <c r="BE181" s="368"/>
      <c r="BF181" s="368"/>
      <c r="BG181" s="368"/>
      <c r="BH181" s="368"/>
      <c r="BI181" s="368"/>
      <c r="BJ181" s="368"/>
      <c r="BK181" s="368"/>
      <c r="BL181" s="368"/>
      <c r="BM181" s="368"/>
      <c r="BN181" s="368"/>
      <c r="BO181" s="368"/>
      <c r="BP181" s="368"/>
      <c r="BQ181" s="368"/>
      <c r="BR181" s="368"/>
      <c r="BS181" s="368"/>
      <c r="BT181" s="368"/>
      <c r="BU181" s="368"/>
      <c r="BV181" s="368"/>
      <c r="BW181" s="368"/>
      <c r="BX181" s="368"/>
      <c r="BY181" s="368"/>
      <c r="BZ181" s="368"/>
      <c r="CA181" s="368"/>
      <c r="CB181" s="368"/>
      <c r="CC181" s="368"/>
      <c r="CD181" s="368"/>
      <c r="CE181" s="368"/>
      <c r="CF181" s="110"/>
      <c r="CG181" s="110"/>
      <c r="CH181" s="110"/>
      <c r="CI181" s="110"/>
    </row>
    <row r="182" spans="1:87" s="21" customFormat="1" ht="20.25" customHeight="1" x14ac:dyDescent="0.15">
      <c r="A182" s="110"/>
      <c r="B182" s="110"/>
      <c r="C182" s="368"/>
      <c r="D182" s="368"/>
      <c r="E182" s="368"/>
      <c r="F182" s="368"/>
      <c r="G182" s="368"/>
      <c r="H182" s="368"/>
      <c r="I182" s="368"/>
      <c r="J182" s="368"/>
      <c r="K182" s="368"/>
      <c r="L182" s="368"/>
      <c r="M182" s="368"/>
      <c r="N182" s="368"/>
      <c r="O182" s="368"/>
      <c r="P182" s="368"/>
      <c r="Q182" s="113"/>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68"/>
      <c r="CC182" s="368"/>
      <c r="CD182" s="368"/>
      <c r="CE182" s="368"/>
      <c r="CF182" s="110"/>
      <c r="CG182" s="110"/>
      <c r="CH182" s="110"/>
      <c r="CI182" s="110"/>
    </row>
    <row r="183" spans="1:87" s="21" customFormat="1" ht="15" customHeight="1" x14ac:dyDescent="0.15">
      <c r="A183" s="110"/>
      <c r="B183" s="110"/>
      <c r="C183" s="114"/>
      <c r="D183" s="114"/>
      <c r="E183" s="114"/>
      <c r="F183" s="114"/>
      <c r="G183" s="114"/>
      <c r="H183" s="114"/>
      <c r="I183" s="114"/>
      <c r="J183" s="114"/>
      <c r="K183" s="114"/>
      <c r="L183" s="114"/>
      <c r="M183" s="114"/>
      <c r="N183" s="114"/>
      <c r="O183" s="114"/>
      <c r="P183" s="114"/>
      <c r="Q183" s="113"/>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0"/>
      <c r="CG183" s="110"/>
      <c r="CH183" s="110"/>
      <c r="CI183" s="110"/>
    </row>
    <row r="184" spans="1:87" s="21" customFormat="1" ht="20.25" customHeight="1" x14ac:dyDescent="0.15">
      <c r="A184" s="110"/>
      <c r="B184" s="110"/>
      <c r="C184" s="368"/>
      <c r="D184" s="368"/>
      <c r="E184" s="368"/>
      <c r="F184" s="368"/>
      <c r="G184" s="368"/>
      <c r="H184" s="368"/>
      <c r="I184" s="368"/>
      <c r="J184" s="368"/>
      <c r="K184" s="368"/>
      <c r="L184" s="368"/>
      <c r="M184" s="368"/>
      <c r="N184" s="368"/>
      <c r="O184" s="368"/>
      <c r="P184" s="368"/>
      <c r="Q184" s="113"/>
      <c r="R184" s="368"/>
      <c r="S184" s="368"/>
      <c r="T184" s="368"/>
      <c r="U184" s="368"/>
      <c r="V184" s="368"/>
      <c r="W184" s="368"/>
      <c r="X184" s="368"/>
      <c r="Y184" s="368"/>
      <c r="Z184" s="368"/>
      <c r="AA184" s="368"/>
      <c r="AB184" s="368"/>
      <c r="AC184" s="368"/>
      <c r="AD184" s="368"/>
      <c r="AE184" s="368"/>
      <c r="AF184" s="368"/>
      <c r="AG184" s="368"/>
      <c r="AH184" s="368"/>
      <c r="AI184" s="368"/>
      <c r="AJ184" s="368"/>
      <c r="AK184" s="368"/>
      <c r="AL184" s="368"/>
      <c r="AM184" s="368"/>
      <c r="AN184" s="368"/>
      <c r="AO184" s="368"/>
      <c r="AP184" s="368"/>
      <c r="AQ184" s="368"/>
      <c r="AR184" s="368"/>
      <c r="AS184" s="368"/>
      <c r="AT184" s="368"/>
      <c r="AU184" s="368"/>
      <c r="AV184" s="368"/>
      <c r="AW184" s="368"/>
      <c r="AX184" s="368"/>
      <c r="AY184" s="368"/>
      <c r="AZ184" s="368"/>
      <c r="BA184" s="368"/>
      <c r="BB184" s="368"/>
      <c r="BC184" s="368"/>
      <c r="BD184" s="368"/>
      <c r="BE184" s="368"/>
      <c r="BF184" s="368"/>
      <c r="BG184" s="368"/>
      <c r="BH184" s="368"/>
      <c r="BI184" s="368"/>
      <c r="BJ184" s="368"/>
      <c r="BK184" s="368"/>
      <c r="BL184" s="368"/>
      <c r="BM184" s="368"/>
      <c r="BN184" s="368"/>
      <c r="BO184" s="368"/>
      <c r="BP184" s="368"/>
      <c r="BQ184" s="368"/>
      <c r="BR184" s="368"/>
      <c r="BS184" s="368"/>
      <c r="BT184" s="368"/>
      <c r="BU184" s="368"/>
      <c r="BV184" s="368"/>
      <c r="BW184" s="368"/>
      <c r="BX184" s="368"/>
      <c r="BY184" s="368"/>
      <c r="BZ184" s="368"/>
      <c r="CA184" s="368"/>
      <c r="CB184" s="368"/>
      <c r="CC184" s="368"/>
      <c r="CD184" s="368"/>
      <c r="CE184" s="368"/>
      <c r="CF184" s="110"/>
      <c r="CG184" s="110"/>
      <c r="CH184" s="110"/>
      <c r="CI184" s="110"/>
    </row>
    <row r="185" spans="1:87" s="21" customFormat="1" ht="20.25" customHeight="1" x14ac:dyDescent="0.15">
      <c r="A185" s="110"/>
      <c r="B185" s="110"/>
      <c r="C185" s="368"/>
      <c r="D185" s="368"/>
      <c r="E185" s="368"/>
      <c r="F185" s="368"/>
      <c r="G185" s="368"/>
      <c r="H185" s="368"/>
      <c r="I185" s="368"/>
      <c r="J185" s="368"/>
      <c r="K185" s="368"/>
      <c r="L185" s="368"/>
      <c r="M185" s="368"/>
      <c r="N185" s="368"/>
      <c r="O185" s="368"/>
      <c r="P185" s="368"/>
      <c r="Q185" s="113"/>
      <c r="R185" s="368"/>
      <c r="S185" s="368"/>
      <c r="T185" s="368"/>
      <c r="U185" s="368"/>
      <c r="V185" s="368"/>
      <c r="W185" s="368"/>
      <c r="X185" s="368"/>
      <c r="Y185" s="368"/>
      <c r="Z185" s="368"/>
      <c r="AA185" s="368"/>
      <c r="AB185" s="368"/>
      <c r="AC185" s="368"/>
      <c r="AD185" s="368"/>
      <c r="AE185" s="368"/>
      <c r="AF185" s="368"/>
      <c r="AG185" s="368"/>
      <c r="AH185" s="368"/>
      <c r="AI185" s="368"/>
      <c r="AJ185" s="368"/>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368"/>
      <c r="BG185" s="368"/>
      <c r="BH185" s="368"/>
      <c r="BI185" s="368"/>
      <c r="BJ185" s="368"/>
      <c r="BK185" s="368"/>
      <c r="BL185" s="368"/>
      <c r="BM185" s="368"/>
      <c r="BN185" s="368"/>
      <c r="BO185" s="368"/>
      <c r="BP185" s="368"/>
      <c r="BQ185" s="368"/>
      <c r="BR185" s="368"/>
      <c r="BS185" s="368"/>
      <c r="BT185" s="368"/>
      <c r="BU185" s="368"/>
      <c r="BV185" s="368"/>
      <c r="BW185" s="368"/>
      <c r="BX185" s="368"/>
      <c r="BY185" s="368"/>
      <c r="BZ185" s="368"/>
      <c r="CA185" s="368"/>
      <c r="CB185" s="368"/>
      <c r="CC185" s="368"/>
      <c r="CD185" s="368"/>
      <c r="CE185" s="368"/>
      <c r="CF185" s="110"/>
      <c r="CG185" s="110"/>
      <c r="CH185" s="110"/>
      <c r="CI185" s="110"/>
    </row>
    <row r="186" spans="1:87" s="21" customFormat="1" ht="20.25" customHeight="1" x14ac:dyDescent="0.15">
      <c r="A186" s="110"/>
      <c r="B186" s="110"/>
      <c r="C186" s="368"/>
      <c r="D186" s="368"/>
      <c r="E186" s="368"/>
      <c r="F186" s="368"/>
      <c r="G186" s="368"/>
      <c r="H186" s="368"/>
      <c r="I186" s="368"/>
      <c r="J186" s="368"/>
      <c r="K186" s="368"/>
      <c r="L186" s="368"/>
      <c r="M186" s="368"/>
      <c r="N186" s="368"/>
      <c r="O186" s="368"/>
      <c r="P186" s="368"/>
      <c r="Q186" s="113"/>
      <c r="R186" s="370"/>
      <c r="S186" s="370"/>
      <c r="T186" s="370"/>
      <c r="U186" s="370"/>
      <c r="V186" s="370"/>
      <c r="W186" s="370"/>
      <c r="X186" s="370"/>
      <c r="Y186" s="370"/>
      <c r="Z186" s="370"/>
      <c r="AA186" s="370"/>
      <c r="AB186" s="370"/>
      <c r="AC186" s="370"/>
      <c r="AD186" s="370"/>
      <c r="AE186" s="370"/>
      <c r="AF186" s="370"/>
      <c r="AG186" s="370"/>
      <c r="AH186" s="370"/>
      <c r="AI186" s="370"/>
      <c r="AJ186" s="370"/>
      <c r="AK186" s="370"/>
      <c r="AL186" s="370"/>
      <c r="AM186" s="370"/>
      <c r="AN186" s="370"/>
      <c r="AO186" s="370"/>
      <c r="AP186" s="370"/>
      <c r="AQ186" s="370"/>
      <c r="AR186" s="370"/>
      <c r="AS186" s="370"/>
      <c r="AT186" s="370"/>
      <c r="AU186" s="370"/>
      <c r="AV186" s="370"/>
      <c r="AW186" s="370"/>
      <c r="AX186" s="370"/>
      <c r="AY186" s="370"/>
      <c r="AZ186" s="370"/>
      <c r="BA186" s="370"/>
      <c r="BB186" s="370"/>
      <c r="BC186" s="370"/>
      <c r="BD186" s="370"/>
      <c r="BE186" s="370"/>
      <c r="BF186" s="370"/>
      <c r="BG186" s="370"/>
      <c r="BH186" s="370"/>
      <c r="BI186" s="370"/>
      <c r="BJ186" s="370"/>
      <c r="BK186" s="370"/>
      <c r="BL186" s="370"/>
      <c r="BM186" s="370"/>
      <c r="BN186" s="370"/>
      <c r="BO186" s="370"/>
      <c r="BP186" s="370"/>
      <c r="BQ186" s="370"/>
      <c r="BR186" s="370"/>
      <c r="BS186" s="370"/>
      <c r="BT186" s="370"/>
      <c r="BU186" s="370"/>
      <c r="BV186" s="370"/>
      <c r="BW186" s="370"/>
      <c r="BX186" s="370"/>
      <c r="BY186" s="370"/>
      <c r="BZ186" s="370"/>
      <c r="CA186" s="370"/>
      <c r="CB186" s="370"/>
      <c r="CC186" s="370"/>
      <c r="CD186" s="370"/>
      <c r="CE186" s="370"/>
      <c r="CF186" s="110"/>
      <c r="CG186" s="110"/>
      <c r="CH186" s="110"/>
      <c r="CI186" s="110"/>
    </row>
    <row r="187" spans="1:87" s="21" customFormat="1" ht="20.25" customHeight="1" x14ac:dyDescent="0.15">
      <c r="A187" s="110"/>
      <c r="B187" s="110"/>
      <c r="C187" s="368"/>
      <c r="D187" s="368"/>
      <c r="E187" s="368"/>
      <c r="F187" s="368"/>
      <c r="G187" s="368"/>
      <c r="H187" s="368"/>
      <c r="I187" s="368"/>
      <c r="J187" s="368"/>
      <c r="K187" s="368"/>
      <c r="L187" s="368"/>
      <c r="M187" s="368"/>
      <c r="N187" s="368"/>
      <c r="O187" s="368"/>
      <c r="P187" s="368"/>
      <c r="Q187" s="113"/>
      <c r="R187" s="370"/>
      <c r="S187" s="370"/>
      <c r="T187" s="370"/>
      <c r="U187" s="370"/>
      <c r="V187" s="370"/>
      <c r="W187" s="370"/>
      <c r="X187" s="370"/>
      <c r="Y187" s="370"/>
      <c r="Z187" s="370"/>
      <c r="AA187" s="370"/>
      <c r="AB187" s="370"/>
      <c r="AC187" s="370"/>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0"/>
      <c r="AY187" s="370"/>
      <c r="AZ187" s="370"/>
      <c r="BA187" s="370"/>
      <c r="BB187" s="370"/>
      <c r="BC187" s="370"/>
      <c r="BD187" s="370"/>
      <c r="BE187" s="370"/>
      <c r="BF187" s="370"/>
      <c r="BG187" s="370"/>
      <c r="BH187" s="370"/>
      <c r="BI187" s="370"/>
      <c r="BJ187" s="370"/>
      <c r="BK187" s="370"/>
      <c r="BL187" s="370"/>
      <c r="BM187" s="370"/>
      <c r="BN187" s="370"/>
      <c r="BO187" s="370"/>
      <c r="BP187" s="370"/>
      <c r="BQ187" s="370"/>
      <c r="BR187" s="370"/>
      <c r="BS187" s="370"/>
      <c r="BT187" s="370"/>
      <c r="BU187" s="370"/>
      <c r="BV187" s="370"/>
      <c r="BW187" s="370"/>
      <c r="BX187" s="370"/>
      <c r="BY187" s="370"/>
      <c r="BZ187" s="370"/>
      <c r="CA187" s="370"/>
      <c r="CB187" s="370"/>
      <c r="CC187" s="370"/>
      <c r="CD187" s="370"/>
      <c r="CE187" s="370"/>
      <c r="CF187" s="110"/>
      <c r="CG187" s="110"/>
      <c r="CH187" s="110"/>
      <c r="CI187" s="110"/>
    </row>
    <row r="188" spans="1:87" s="21" customFormat="1" ht="20.25" customHeight="1" x14ac:dyDescent="0.15">
      <c r="A188" s="110"/>
      <c r="B188" s="110"/>
      <c r="C188" s="368"/>
      <c r="D188" s="368"/>
      <c r="E188" s="368"/>
      <c r="F188" s="368"/>
      <c r="G188" s="368"/>
      <c r="H188" s="368"/>
      <c r="I188" s="368"/>
      <c r="J188" s="368"/>
      <c r="K188" s="368"/>
      <c r="L188" s="368"/>
      <c r="M188" s="368"/>
      <c r="N188" s="368"/>
      <c r="O188" s="368"/>
      <c r="P188" s="368"/>
      <c r="Q188" s="113"/>
      <c r="R188" s="368"/>
      <c r="S188" s="368"/>
      <c r="T188" s="368"/>
      <c r="U188" s="368"/>
      <c r="V188" s="368"/>
      <c r="W188" s="368"/>
      <c r="X188" s="368"/>
      <c r="Y188" s="368"/>
      <c r="Z188" s="368"/>
      <c r="AA188" s="368"/>
      <c r="AB188" s="368"/>
      <c r="AC188" s="368"/>
      <c r="AD188" s="368"/>
      <c r="AE188" s="368"/>
      <c r="AF188" s="368"/>
      <c r="AG188" s="368"/>
      <c r="AH188" s="368"/>
      <c r="AI188" s="368"/>
      <c r="AJ188" s="368"/>
      <c r="AK188" s="368"/>
      <c r="AL188" s="368"/>
      <c r="AM188" s="368"/>
      <c r="AN188" s="368"/>
      <c r="AO188" s="368"/>
      <c r="AP188" s="368"/>
      <c r="AQ188" s="368"/>
      <c r="AR188" s="368"/>
      <c r="AS188" s="368"/>
      <c r="AT188" s="368"/>
      <c r="AU188" s="368"/>
      <c r="AV188" s="368"/>
      <c r="AW188" s="368"/>
      <c r="AX188" s="368"/>
      <c r="AY188" s="368"/>
      <c r="AZ188" s="368"/>
      <c r="BA188" s="368"/>
      <c r="BB188" s="368"/>
      <c r="BC188" s="368"/>
      <c r="BD188" s="368"/>
      <c r="BE188" s="368"/>
      <c r="BF188" s="368"/>
      <c r="BG188" s="368"/>
      <c r="BH188" s="368"/>
      <c r="BI188" s="368"/>
      <c r="BJ188" s="368"/>
      <c r="BK188" s="368"/>
      <c r="BL188" s="368"/>
      <c r="BM188" s="368"/>
      <c r="BN188" s="368"/>
      <c r="BO188" s="368"/>
      <c r="BP188" s="368"/>
      <c r="BQ188" s="368"/>
      <c r="BR188" s="368"/>
      <c r="BS188" s="368"/>
      <c r="BT188" s="368"/>
      <c r="BU188" s="368"/>
      <c r="BV188" s="368"/>
      <c r="BW188" s="368"/>
      <c r="BX188" s="368"/>
      <c r="BY188" s="368"/>
      <c r="BZ188" s="368"/>
      <c r="CA188" s="368"/>
      <c r="CB188" s="368"/>
      <c r="CC188" s="368"/>
      <c r="CD188" s="368"/>
      <c r="CE188" s="368"/>
      <c r="CF188" s="110"/>
      <c r="CG188" s="110"/>
      <c r="CH188" s="110"/>
      <c r="CI188" s="110"/>
    </row>
    <row r="189" spans="1:87" s="21" customFormat="1" ht="20.25" customHeight="1" x14ac:dyDescent="0.15">
      <c r="A189" s="110"/>
      <c r="B189" s="110"/>
      <c r="C189" s="368"/>
      <c r="D189" s="368"/>
      <c r="E189" s="368"/>
      <c r="F189" s="368"/>
      <c r="G189" s="368"/>
      <c r="H189" s="368"/>
      <c r="I189" s="368"/>
      <c r="J189" s="368"/>
      <c r="K189" s="368"/>
      <c r="L189" s="368"/>
      <c r="M189" s="368"/>
      <c r="N189" s="368"/>
      <c r="O189" s="368"/>
      <c r="P189" s="368"/>
      <c r="Q189" s="113"/>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368"/>
      <c r="CD189" s="368"/>
      <c r="CE189" s="368"/>
      <c r="CF189" s="110"/>
      <c r="CG189" s="110"/>
      <c r="CH189" s="110"/>
      <c r="CI189" s="110"/>
    </row>
    <row r="190" spans="1:87" s="21" customFormat="1" ht="20.25" customHeight="1" x14ac:dyDescent="0.15">
      <c r="A190" s="110"/>
      <c r="B190" s="110"/>
      <c r="C190" s="368"/>
      <c r="D190" s="368"/>
      <c r="E190" s="368"/>
      <c r="F190" s="368"/>
      <c r="G190" s="368"/>
      <c r="H190" s="368"/>
      <c r="I190" s="368"/>
      <c r="J190" s="368"/>
      <c r="K190" s="368"/>
      <c r="L190" s="368"/>
      <c r="M190" s="368"/>
      <c r="N190" s="368"/>
      <c r="O190" s="368"/>
      <c r="P190" s="368"/>
      <c r="Q190" s="113"/>
      <c r="R190" s="368"/>
      <c r="S190" s="368"/>
      <c r="T190" s="368"/>
      <c r="U190" s="368"/>
      <c r="V190" s="368"/>
      <c r="W190" s="368"/>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8"/>
      <c r="AY190" s="368"/>
      <c r="AZ190" s="368"/>
      <c r="BA190" s="368"/>
      <c r="BB190" s="368"/>
      <c r="BC190" s="368"/>
      <c r="BD190" s="368"/>
      <c r="BE190" s="368"/>
      <c r="BF190" s="368"/>
      <c r="BG190" s="368"/>
      <c r="BH190" s="368"/>
      <c r="BI190" s="368"/>
      <c r="BJ190" s="368"/>
      <c r="BK190" s="368"/>
      <c r="BL190" s="368"/>
      <c r="BM190" s="368"/>
      <c r="BN190" s="368"/>
      <c r="BO190" s="368"/>
      <c r="BP190" s="368"/>
      <c r="BQ190" s="368"/>
      <c r="BR190" s="368"/>
      <c r="BS190" s="368"/>
      <c r="BT190" s="368"/>
      <c r="BU190" s="368"/>
      <c r="BV190" s="368"/>
      <c r="BW190" s="368"/>
      <c r="BX190" s="368"/>
      <c r="BY190" s="368"/>
      <c r="BZ190" s="368"/>
      <c r="CA190" s="368"/>
      <c r="CB190" s="368"/>
      <c r="CC190" s="368"/>
      <c r="CD190" s="368"/>
      <c r="CE190" s="368"/>
      <c r="CF190" s="110"/>
      <c r="CG190" s="110"/>
      <c r="CH190" s="110"/>
      <c r="CI190" s="110"/>
    </row>
    <row r="191" spans="1:87" s="21" customFormat="1" ht="20.25" customHeight="1" x14ac:dyDescent="0.15">
      <c r="A191" s="110"/>
      <c r="B191" s="110"/>
      <c r="C191" s="368"/>
      <c r="D191" s="368"/>
      <c r="E191" s="368"/>
      <c r="F191" s="368"/>
      <c r="G191" s="368"/>
      <c r="H191" s="368"/>
      <c r="I191" s="368"/>
      <c r="J191" s="368"/>
      <c r="K191" s="368"/>
      <c r="L191" s="368"/>
      <c r="M191" s="368"/>
      <c r="N191" s="368"/>
      <c r="O191" s="368"/>
      <c r="P191" s="368"/>
      <c r="Q191" s="113"/>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368"/>
      <c r="CC191" s="368"/>
      <c r="CD191" s="368"/>
      <c r="CE191" s="368"/>
      <c r="CF191" s="110"/>
      <c r="CG191" s="110"/>
      <c r="CH191" s="110"/>
      <c r="CI191" s="110"/>
    </row>
    <row r="192" spans="1:87" s="21" customFormat="1" ht="20.25" customHeight="1" x14ac:dyDescent="0.15">
      <c r="A192" s="110"/>
      <c r="B192" s="110"/>
      <c r="C192" s="368"/>
      <c r="D192" s="368"/>
      <c r="E192" s="368"/>
      <c r="F192" s="368"/>
      <c r="G192" s="368"/>
      <c r="H192" s="368"/>
      <c r="I192" s="368"/>
      <c r="J192" s="368"/>
      <c r="K192" s="368"/>
      <c r="L192" s="368"/>
      <c r="M192" s="368"/>
      <c r="N192" s="368"/>
      <c r="O192" s="368"/>
      <c r="P192" s="368"/>
      <c r="Q192" s="113"/>
      <c r="R192" s="368"/>
      <c r="S192" s="368"/>
      <c r="T192" s="368"/>
      <c r="U192" s="368"/>
      <c r="V192" s="368"/>
      <c r="W192" s="368"/>
      <c r="X192" s="368"/>
      <c r="Y192" s="368"/>
      <c r="Z192" s="368"/>
      <c r="AA192" s="368"/>
      <c r="AB192" s="368"/>
      <c r="AC192" s="368"/>
      <c r="AD192" s="368"/>
      <c r="AE192" s="368"/>
      <c r="AF192" s="368"/>
      <c r="AG192" s="368"/>
      <c r="AH192" s="368"/>
      <c r="AI192" s="368"/>
      <c r="AJ192" s="368"/>
      <c r="AK192" s="368"/>
      <c r="AL192" s="368"/>
      <c r="AM192" s="368"/>
      <c r="AN192" s="368"/>
      <c r="AO192" s="368"/>
      <c r="AP192" s="368"/>
      <c r="AQ192" s="368"/>
      <c r="AR192" s="368"/>
      <c r="AS192" s="368"/>
      <c r="AT192" s="368"/>
      <c r="AU192" s="368"/>
      <c r="AV192" s="368"/>
      <c r="AW192" s="368"/>
      <c r="AX192" s="368"/>
      <c r="AY192" s="368"/>
      <c r="AZ192" s="368"/>
      <c r="BA192" s="368"/>
      <c r="BB192" s="368"/>
      <c r="BC192" s="368"/>
      <c r="BD192" s="368"/>
      <c r="BE192" s="368"/>
      <c r="BF192" s="368"/>
      <c r="BG192" s="368"/>
      <c r="BH192" s="368"/>
      <c r="BI192" s="368"/>
      <c r="BJ192" s="368"/>
      <c r="BK192" s="368"/>
      <c r="BL192" s="368"/>
      <c r="BM192" s="368"/>
      <c r="BN192" s="368"/>
      <c r="BO192" s="368"/>
      <c r="BP192" s="368"/>
      <c r="BQ192" s="368"/>
      <c r="BR192" s="368"/>
      <c r="BS192" s="368"/>
      <c r="BT192" s="368"/>
      <c r="BU192" s="368"/>
      <c r="BV192" s="368"/>
      <c r="BW192" s="368"/>
      <c r="BX192" s="368"/>
      <c r="BY192" s="368"/>
      <c r="BZ192" s="368"/>
      <c r="CA192" s="368"/>
      <c r="CB192" s="368"/>
      <c r="CC192" s="368"/>
      <c r="CD192" s="368"/>
      <c r="CE192" s="368"/>
      <c r="CF192" s="110"/>
      <c r="CG192" s="110"/>
      <c r="CH192" s="110"/>
      <c r="CI192" s="110"/>
    </row>
    <row r="193" spans="1:87" s="21" customFormat="1" ht="15.75" customHeight="1" x14ac:dyDescent="0.15">
      <c r="A193" s="110"/>
      <c r="B193" s="110"/>
      <c r="C193" s="368"/>
      <c r="D193" s="368"/>
      <c r="E193" s="368"/>
      <c r="F193" s="368"/>
      <c r="G193" s="368"/>
      <c r="H193" s="368"/>
      <c r="I193" s="368"/>
      <c r="J193" s="368"/>
      <c r="K193" s="368"/>
      <c r="L193" s="368"/>
      <c r="M193" s="368"/>
      <c r="N193" s="368"/>
      <c r="O193" s="368"/>
      <c r="P193" s="368"/>
      <c r="Q193" s="113"/>
      <c r="R193" s="114"/>
      <c r="S193" s="114"/>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7"/>
      <c r="AZ193" s="117"/>
      <c r="BA193" s="119"/>
      <c r="BB193" s="119"/>
      <c r="BC193" s="119"/>
      <c r="BD193" s="119"/>
      <c r="BE193" s="119"/>
      <c r="BF193" s="119"/>
      <c r="BG193" s="119"/>
      <c r="BH193" s="119"/>
      <c r="BI193" s="119"/>
      <c r="BJ193" s="119"/>
      <c r="BK193" s="119"/>
      <c r="BL193" s="117"/>
      <c r="BM193" s="117"/>
      <c r="BN193" s="116"/>
      <c r="BO193" s="116"/>
      <c r="BP193" s="116"/>
      <c r="BQ193" s="116"/>
      <c r="BR193" s="116"/>
      <c r="BS193" s="116"/>
      <c r="BT193" s="116"/>
      <c r="BU193" s="116"/>
      <c r="BV193" s="116"/>
      <c r="BW193" s="116"/>
      <c r="BX193" s="116"/>
      <c r="BY193" s="116"/>
      <c r="BZ193" s="116"/>
      <c r="CA193" s="116"/>
      <c r="CB193" s="116"/>
      <c r="CC193" s="116"/>
      <c r="CD193" s="116"/>
      <c r="CE193" s="116"/>
      <c r="CF193" s="110"/>
      <c r="CG193" s="110"/>
      <c r="CH193" s="110"/>
      <c r="CI193" s="110"/>
    </row>
    <row r="194" spans="1:87" s="21" customFormat="1" ht="20.25" customHeight="1" x14ac:dyDescent="0.15">
      <c r="A194" s="110"/>
      <c r="B194" s="110"/>
      <c r="C194" s="368"/>
      <c r="D194" s="368"/>
      <c r="E194" s="368"/>
      <c r="F194" s="368"/>
      <c r="G194" s="368"/>
      <c r="H194" s="368"/>
      <c r="I194" s="368"/>
      <c r="J194" s="368"/>
      <c r="K194" s="368"/>
      <c r="L194" s="368"/>
      <c r="M194" s="368"/>
      <c r="N194" s="368"/>
      <c r="O194" s="368"/>
      <c r="P194" s="368"/>
      <c r="Q194" s="113"/>
      <c r="R194" s="364"/>
      <c r="S194" s="364"/>
      <c r="T194" s="364"/>
      <c r="U194" s="364"/>
      <c r="V194" s="364"/>
      <c r="W194" s="364"/>
      <c r="X194" s="364"/>
      <c r="Y194" s="364"/>
      <c r="Z194" s="364"/>
      <c r="AA194" s="364"/>
      <c r="AB194" s="364"/>
      <c r="AC194" s="364"/>
      <c r="AD194" s="364"/>
      <c r="AE194" s="364"/>
      <c r="AF194" s="364"/>
      <c r="AG194" s="364"/>
      <c r="AH194" s="364"/>
      <c r="AI194" s="364"/>
      <c r="AJ194" s="364"/>
      <c r="AK194" s="364"/>
      <c r="AL194" s="364"/>
      <c r="AM194" s="364"/>
      <c r="AN194" s="364"/>
      <c r="AO194" s="364"/>
      <c r="AP194" s="364"/>
      <c r="AQ194" s="364"/>
      <c r="AR194" s="364"/>
      <c r="AS194" s="364"/>
      <c r="AT194" s="364"/>
      <c r="AU194" s="364"/>
      <c r="AV194" s="364"/>
      <c r="AW194" s="364"/>
      <c r="AX194" s="364"/>
      <c r="AY194" s="364"/>
      <c r="AZ194" s="364"/>
      <c r="BA194" s="364"/>
      <c r="BB194" s="364"/>
      <c r="BC194" s="364"/>
      <c r="BD194" s="364"/>
      <c r="BE194" s="364"/>
      <c r="BF194" s="364"/>
      <c r="BG194" s="364"/>
      <c r="BH194" s="364"/>
      <c r="BI194" s="364"/>
      <c r="BJ194" s="364"/>
      <c r="BK194" s="364"/>
      <c r="BL194" s="364"/>
      <c r="BM194" s="364"/>
      <c r="BN194" s="364"/>
      <c r="BO194" s="364"/>
      <c r="BP194" s="364"/>
      <c r="BQ194" s="364"/>
      <c r="BR194" s="364"/>
      <c r="BS194" s="364"/>
      <c r="BT194" s="364"/>
      <c r="BU194" s="364"/>
      <c r="BV194" s="364"/>
      <c r="BW194" s="364"/>
      <c r="BX194" s="364"/>
      <c r="BY194" s="364"/>
      <c r="BZ194" s="364"/>
      <c r="CA194" s="364"/>
      <c r="CB194" s="364"/>
      <c r="CC194" s="364"/>
      <c r="CD194" s="364"/>
      <c r="CE194" s="364"/>
      <c r="CF194" s="110"/>
      <c r="CG194" s="110"/>
      <c r="CH194" s="110"/>
      <c r="CI194" s="110"/>
    </row>
    <row r="195" spans="1:87" s="21" customFormat="1" ht="20.25" customHeight="1" x14ac:dyDescent="0.15">
      <c r="C195" s="363"/>
      <c r="D195" s="363"/>
      <c r="E195" s="363"/>
      <c r="F195" s="363"/>
      <c r="G195" s="363"/>
      <c r="H195" s="363"/>
      <c r="I195" s="363"/>
      <c r="J195" s="363"/>
      <c r="K195" s="363"/>
      <c r="L195" s="363"/>
      <c r="M195" s="363"/>
      <c r="N195" s="363"/>
      <c r="O195" s="363"/>
      <c r="P195" s="363"/>
      <c r="Q195" s="56"/>
      <c r="R195" s="361"/>
      <c r="S195" s="361"/>
      <c r="T195" s="361"/>
      <c r="U195" s="361"/>
      <c r="V195" s="361"/>
      <c r="W195" s="361"/>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c r="AS195" s="361"/>
      <c r="AT195" s="361"/>
      <c r="AU195" s="361"/>
      <c r="AV195" s="361"/>
      <c r="AW195" s="361"/>
      <c r="AX195" s="361"/>
      <c r="AY195" s="361"/>
      <c r="AZ195" s="361"/>
      <c r="BA195" s="361"/>
      <c r="BB195" s="361"/>
      <c r="BC195" s="361"/>
      <c r="BD195" s="361"/>
      <c r="BE195" s="361"/>
      <c r="BF195" s="361"/>
      <c r="BG195" s="361"/>
      <c r="BH195" s="361"/>
      <c r="BI195" s="361"/>
      <c r="BJ195" s="361"/>
      <c r="BK195" s="361"/>
      <c r="BL195" s="361"/>
      <c r="BM195" s="361"/>
      <c r="BN195" s="361"/>
      <c r="BO195" s="361"/>
      <c r="BP195" s="361"/>
      <c r="BQ195" s="361"/>
      <c r="BR195" s="361"/>
      <c r="BS195" s="361"/>
      <c r="BT195" s="361"/>
      <c r="BU195" s="361"/>
      <c r="BV195" s="361"/>
      <c r="BW195" s="361"/>
      <c r="BX195" s="361"/>
      <c r="BY195" s="361"/>
      <c r="BZ195" s="361"/>
      <c r="CA195" s="361"/>
      <c r="CB195" s="361"/>
      <c r="CC195" s="361"/>
      <c r="CD195" s="361"/>
      <c r="CE195" s="361"/>
    </row>
    <row r="196" spans="1:87" s="21" customFormat="1" ht="20.25" customHeight="1" x14ac:dyDescent="0.15">
      <c r="C196" s="365"/>
      <c r="D196" s="365"/>
      <c r="E196" s="365"/>
      <c r="F196" s="365"/>
      <c r="G196" s="365"/>
      <c r="H196" s="365"/>
      <c r="I196" s="365"/>
      <c r="J196" s="365"/>
      <c r="K196" s="365"/>
      <c r="L196" s="365"/>
      <c r="M196" s="365"/>
      <c r="N196" s="365"/>
      <c r="O196" s="365"/>
      <c r="P196" s="365"/>
      <c r="Q196" s="56"/>
      <c r="R196" s="361"/>
      <c r="S196" s="361"/>
      <c r="T196" s="361"/>
      <c r="U196" s="361"/>
      <c r="V196" s="361"/>
      <c r="W196" s="361"/>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c r="AS196" s="361"/>
      <c r="AT196" s="361"/>
      <c r="AU196" s="361"/>
      <c r="AV196" s="361"/>
      <c r="AW196" s="361"/>
      <c r="AX196" s="361"/>
      <c r="AY196" s="361"/>
      <c r="AZ196" s="361"/>
      <c r="BA196" s="361"/>
      <c r="BB196" s="361"/>
      <c r="BC196" s="361"/>
      <c r="BD196" s="361"/>
      <c r="BE196" s="361"/>
      <c r="BF196" s="361"/>
      <c r="BG196" s="361"/>
      <c r="BH196" s="361"/>
      <c r="BI196" s="361"/>
      <c r="BJ196" s="361"/>
      <c r="BK196" s="361"/>
      <c r="BL196" s="361"/>
      <c r="BM196" s="361"/>
      <c r="BN196" s="361"/>
      <c r="BO196" s="361"/>
      <c r="BP196" s="361"/>
      <c r="BQ196" s="361"/>
      <c r="BR196" s="361"/>
      <c r="BS196" s="361"/>
      <c r="BT196" s="361"/>
      <c r="BU196" s="361"/>
      <c r="BV196" s="361"/>
      <c r="BW196" s="361"/>
      <c r="BX196" s="361"/>
      <c r="BY196" s="361"/>
      <c r="BZ196" s="361"/>
      <c r="CA196" s="361"/>
      <c r="CB196" s="361"/>
      <c r="CC196" s="361"/>
      <c r="CD196" s="361"/>
      <c r="CE196" s="361"/>
    </row>
    <row r="197" spans="1:87" s="21" customFormat="1" ht="20.25" customHeight="1" x14ac:dyDescent="0.15">
      <c r="C197" s="365"/>
      <c r="D197" s="365"/>
      <c r="E197" s="365"/>
      <c r="F197" s="365"/>
      <c r="G197" s="365"/>
      <c r="H197" s="365"/>
      <c r="I197" s="365"/>
      <c r="J197" s="365"/>
      <c r="K197" s="365"/>
      <c r="L197" s="365"/>
      <c r="M197" s="365"/>
      <c r="N197" s="365"/>
      <c r="O197" s="365"/>
      <c r="P197" s="365"/>
      <c r="Q197" s="56"/>
      <c r="R197" s="361"/>
      <c r="S197" s="361"/>
      <c r="T197" s="361"/>
      <c r="U197" s="361"/>
      <c r="V197" s="361"/>
      <c r="W197" s="361"/>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c r="AS197" s="361"/>
      <c r="AT197" s="361"/>
      <c r="AU197" s="361"/>
      <c r="AV197" s="361"/>
      <c r="AW197" s="361"/>
      <c r="AX197" s="361"/>
      <c r="AY197" s="361"/>
      <c r="AZ197" s="361"/>
      <c r="BA197" s="361"/>
      <c r="BB197" s="361"/>
      <c r="BC197" s="361"/>
      <c r="BD197" s="361"/>
      <c r="BE197" s="361"/>
      <c r="BF197" s="361"/>
      <c r="BG197" s="361"/>
      <c r="BH197" s="361"/>
      <c r="BI197" s="361"/>
      <c r="BJ197" s="361"/>
      <c r="BK197" s="361"/>
      <c r="BL197" s="361"/>
      <c r="BM197" s="361"/>
      <c r="BN197" s="361"/>
      <c r="BO197" s="361"/>
      <c r="BP197" s="361"/>
      <c r="BQ197" s="361"/>
      <c r="BR197" s="361"/>
      <c r="BS197" s="361"/>
      <c r="BT197" s="361"/>
      <c r="BU197" s="361"/>
      <c r="BV197" s="361"/>
      <c r="BW197" s="361"/>
      <c r="BX197" s="361"/>
      <c r="BY197" s="361"/>
      <c r="BZ197" s="361"/>
      <c r="CA197" s="361"/>
      <c r="CB197" s="361"/>
      <c r="CC197" s="361"/>
      <c r="CD197" s="361"/>
      <c r="CE197" s="361"/>
    </row>
    <row r="198" spans="1:87" s="22" customFormat="1" ht="20.25" customHeight="1" x14ac:dyDescent="0.2">
      <c r="C198" s="362"/>
      <c r="D198" s="362"/>
      <c r="E198" s="362"/>
      <c r="F198" s="362"/>
      <c r="G198" s="362"/>
      <c r="H198" s="362"/>
      <c r="I198" s="362"/>
      <c r="J198" s="60"/>
      <c r="K198" s="60"/>
      <c r="L198" s="60"/>
      <c r="M198" s="60"/>
      <c r="N198" s="60"/>
      <c r="O198" s="60"/>
      <c r="P198" s="60"/>
      <c r="Q198" s="50"/>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row>
    <row r="199" spans="1:87" s="21" customFormat="1" ht="20.25" customHeight="1" x14ac:dyDescent="0.15">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row>
    <row r="200" spans="1:87" s="21" customFormat="1" ht="20.25" customHeight="1" x14ac:dyDescent="0.15">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row>
    <row r="201" spans="1:87" s="21" customFormat="1" ht="20.25" customHeight="1" x14ac:dyDescent="0.15">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row>
    <row r="202" spans="1:87" s="21" customFormat="1" ht="20.25" customHeight="1" x14ac:dyDescent="0.15">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row>
    <row r="203" spans="1:87" s="21" customFormat="1" ht="20.25" customHeight="1" x14ac:dyDescent="0.15">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row>
    <row r="204" spans="1:87" s="21" customFormat="1" ht="20.25" customHeight="1" x14ac:dyDescent="0.15">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row>
    <row r="205" spans="1:87" s="21" customFormat="1" ht="20.25" customHeight="1" x14ac:dyDescent="0.15">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row>
    <row r="206" spans="1:87" s="21" customFormat="1" ht="20.25" customHeight="1" x14ac:dyDescent="0.15">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row>
    <row r="207" spans="1:87" s="21" customFormat="1" ht="20.25" customHeight="1" x14ac:dyDescent="0.15">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row>
    <row r="208" spans="1:87" s="21" customFormat="1" ht="20.25" customHeight="1" x14ac:dyDescent="0.2">
      <c r="C208" s="102"/>
      <c r="D208" s="102"/>
      <c r="E208" s="102"/>
      <c r="F208" s="102"/>
      <c r="G208" s="102"/>
      <c r="H208" s="102"/>
      <c r="I208" s="102"/>
      <c r="J208" s="102"/>
      <c r="K208" s="102"/>
      <c r="L208" s="102"/>
      <c r="M208" s="102"/>
      <c r="N208" s="102"/>
      <c r="O208" s="102"/>
      <c r="P208" s="102"/>
      <c r="Q208" s="10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row>
    <row r="209" spans="3:16" s="22" customFormat="1" ht="20.25" customHeight="1" x14ac:dyDescent="0.2">
      <c r="C209" s="23"/>
      <c r="D209" s="23"/>
      <c r="E209" s="23"/>
      <c r="F209" s="23"/>
      <c r="G209" s="23"/>
      <c r="H209" s="23"/>
      <c r="I209" s="23"/>
      <c r="J209" s="23"/>
      <c r="K209" s="23"/>
      <c r="L209" s="23"/>
      <c r="M209" s="23"/>
      <c r="N209" s="23"/>
      <c r="O209" s="23"/>
      <c r="P209" s="23"/>
    </row>
    <row r="210" spans="3:16" s="22" customFormat="1" ht="13.5" customHeight="1" x14ac:dyDescent="0.2">
      <c r="C210" s="23"/>
      <c r="D210" s="23"/>
      <c r="E210" s="23"/>
      <c r="F210" s="23"/>
      <c r="G210" s="23"/>
      <c r="H210" s="23"/>
      <c r="I210" s="23"/>
      <c r="J210" s="23"/>
      <c r="K210" s="23"/>
      <c r="L210" s="23"/>
      <c r="M210" s="23"/>
      <c r="N210" s="23"/>
      <c r="O210" s="23"/>
      <c r="P210" s="23"/>
    </row>
    <row r="211" spans="3:16" s="22" customFormat="1" ht="13.5" customHeight="1" x14ac:dyDescent="0.2">
      <c r="C211" s="23"/>
      <c r="D211" s="23"/>
      <c r="E211" s="23"/>
      <c r="F211" s="23"/>
      <c r="G211" s="23"/>
      <c r="H211" s="23"/>
      <c r="I211" s="23"/>
      <c r="J211" s="23"/>
      <c r="K211" s="23"/>
      <c r="L211" s="23"/>
      <c r="M211" s="23"/>
      <c r="N211" s="23"/>
      <c r="O211" s="23"/>
      <c r="P211" s="23"/>
    </row>
    <row r="212" spans="3:16" s="22" customFormat="1" ht="13.5" customHeight="1" x14ac:dyDescent="0.2">
      <c r="C212" s="23"/>
      <c r="D212" s="23"/>
      <c r="E212" s="23"/>
      <c r="F212" s="23"/>
      <c r="G212" s="23"/>
      <c r="H212" s="23"/>
      <c r="I212" s="23"/>
      <c r="J212" s="23"/>
      <c r="K212" s="23"/>
      <c r="L212" s="23"/>
      <c r="M212" s="23"/>
      <c r="N212" s="23"/>
      <c r="O212" s="23"/>
      <c r="P212" s="23"/>
    </row>
    <row r="213" spans="3:16" s="22" customFormat="1" ht="13.5" customHeight="1" x14ac:dyDescent="0.2">
      <c r="C213" s="23"/>
      <c r="D213" s="23"/>
      <c r="E213" s="23"/>
      <c r="F213" s="23"/>
      <c r="G213" s="23"/>
      <c r="H213" s="23"/>
      <c r="I213" s="23"/>
      <c r="J213" s="23"/>
      <c r="K213" s="23"/>
      <c r="L213" s="23"/>
      <c r="M213" s="23"/>
      <c r="N213" s="23"/>
      <c r="O213" s="23"/>
      <c r="P213" s="23"/>
    </row>
    <row r="214" spans="3:16" s="22" customFormat="1" ht="13.5" customHeight="1" x14ac:dyDescent="0.2">
      <c r="C214" s="23"/>
      <c r="D214" s="23"/>
      <c r="E214" s="23"/>
      <c r="F214" s="23"/>
      <c r="G214" s="23"/>
      <c r="H214" s="23"/>
      <c r="I214" s="23"/>
      <c r="J214" s="23"/>
      <c r="K214" s="23"/>
      <c r="L214" s="23"/>
      <c r="M214" s="23"/>
      <c r="N214" s="23"/>
      <c r="O214" s="23"/>
      <c r="P214" s="23"/>
    </row>
    <row r="215" spans="3:16" s="22" customFormat="1" ht="13.5" customHeight="1" x14ac:dyDescent="0.2">
      <c r="C215" s="23"/>
      <c r="D215" s="23"/>
      <c r="E215" s="23"/>
      <c r="F215" s="23"/>
      <c r="G215" s="23"/>
      <c r="H215" s="23"/>
      <c r="I215" s="23"/>
      <c r="J215" s="23"/>
      <c r="K215" s="23"/>
      <c r="L215" s="23"/>
      <c r="M215" s="23"/>
      <c r="N215" s="23"/>
      <c r="O215" s="23"/>
      <c r="P215" s="23"/>
    </row>
    <row r="216" spans="3:16" s="22" customFormat="1" ht="13.5" customHeight="1" x14ac:dyDescent="0.2">
      <c r="C216" s="23"/>
      <c r="D216" s="23"/>
      <c r="E216" s="23"/>
      <c r="F216" s="23"/>
      <c r="G216" s="23"/>
      <c r="H216" s="23"/>
      <c r="I216" s="23"/>
      <c r="J216" s="23"/>
      <c r="K216" s="23"/>
      <c r="L216" s="23"/>
      <c r="M216" s="23"/>
      <c r="N216" s="23"/>
      <c r="O216" s="23"/>
      <c r="P216" s="23"/>
    </row>
    <row r="217" spans="3:16" s="22" customFormat="1" ht="13.5" customHeight="1" x14ac:dyDescent="0.2">
      <c r="C217" s="23"/>
      <c r="D217" s="23"/>
      <c r="E217" s="23"/>
      <c r="F217" s="23"/>
      <c r="G217" s="23"/>
      <c r="H217" s="23"/>
      <c r="I217" s="23"/>
      <c r="J217" s="23"/>
      <c r="K217" s="23"/>
      <c r="L217" s="23"/>
      <c r="M217" s="23"/>
      <c r="N217" s="23"/>
      <c r="O217" s="23"/>
      <c r="P217" s="23"/>
    </row>
    <row r="218" spans="3:16" s="22" customFormat="1" ht="13.5" customHeight="1" x14ac:dyDescent="0.2">
      <c r="C218" s="23"/>
      <c r="D218" s="23"/>
      <c r="E218" s="23"/>
      <c r="F218" s="23"/>
      <c r="G218" s="23"/>
      <c r="H218" s="23"/>
      <c r="I218" s="23"/>
      <c r="J218" s="23"/>
      <c r="K218" s="23"/>
      <c r="L218" s="23"/>
      <c r="M218" s="23"/>
      <c r="N218" s="23"/>
      <c r="O218" s="23"/>
      <c r="P218" s="23"/>
    </row>
    <row r="219" spans="3:16" s="22" customFormat="1" ht="13.5" customHeight="1" x14ac:dyDescent="0.2">
      <c r="C219" s="23"/>
      <c r="D219" s="23"/>
      <c r="E219" s="23"/>
      <c r="F219" s="23"/>
      <c r="G219" s="23"/>
      <c r="H219" s="23"/>
      <c r="I219" s="23"/>
      <c r="J219" s="23"/>
      <c r="K219" s="23"/>
      <c r="L219" s="23"/>
      <c r="M219" s="23"/>
      <c r="N219" s="23"/>
      <c r="O219" s="23"/>
      <c r="P219" s="23"/>
    </row>
    <row r="220" spans="3:16" s="22" customFormat="1" ht="13.5" customHeight="1" x14ac:dyDescent="0.2">
      <c r="C220" s="23"/>
      <c r="D220" s="23"/>
      <c r="E220" s="23"/>
      <c r="F220" s="23"/>
      <c r="G220" s="23"/>
      <c r="H220" s="23"/>
      <c r="I220" s="23"/>
      <c r="J220" s="23"/>
      <c r="K220" s="23"/>
      <c r="L220" s="23"/>
      <c r="M220" s="23"/>
      <c r="N220" s="23"/>
      <c r="O220" s="23"/>
      <c r="P220" s="23"/>
    </row>
    <row r="221" spans="3:16" s="22" customFormat="1" ht="13.5" customHeight="1" x14ac:dyDescent="0.2">
      <c r="C221" s="23"/>
      <c r="D221" s="23"/>
      <c r="E221" s="23"/>
      <c r="F221" s="23"/>
      <c r="G221" s="23"/>
      <c r="H221" s="23"/>
      <c r="I221" s="23"/>
      <c r="J221" s="23"/>
      <c r="K221" s="23"/>
      <c r="L221" s="23"/>
      <c r="M221" s="23"/>
      <c r="N221" s="23"/>
      <c r="O221" s="23"/>
      <c r="P221" s="23"/>
    </row>
    <row r="222" spans="3:16" s="22" customFormat="1" ht="13.5" customHeight="1" x14ac:dyDescent="0.2">
      <c r="C222" s="23"/>
      <c r="D222" s="23"/>
      <c r="E222" s="23"/>
      <c r="F222" s="23"/>
      <c r="G222" s="23"/>
      <c r="H222" s="23"/>
      <c r="I222" s="23"/>
      <c r="J222" s="23"/>
      <c r="K222" s="23"/>
      <c r="L222" s="23"/>
      <c r="M222" s="23"/>
      <c r="N222" s="23"/>
      <c r="O222" s="23"/>
      <c r="P222" s="23"/>
    </row>
    <row r="223" spans="3:16" s="22" customFormat="1" ht="13.5" customHeight="1" x14ac:dyDescent="0.2">
      <c r="C223" s="23"/>
      <c r="D223" s="23"/>
      <c r="E223" s="23"/>
      <c r="F223" s="23"/>
      <c r="G223" s="23"/>
      <c r="H223" s="23"/>
      <c r="I223" s="23"/>
      <c r="J223" s="23"/>
      <c r="K223" s="23"/>
      <c r="L223" s="23"/>
      <c r="M223" s="23"/>
      <c r="N223" s="23"/>
      <c r="O223" s="23"/>
      <c r="P223" s="23"/>
    </row>
    <row r="224" spans="3:16" s="22" customFormat="1" ht="13.5" customHeight="1" x14ac:dyDescent="0.2">
      <c r="C224" s="23"/>
      <c r="D224" s="23"/>
      <c r="E224" s="23"/>
      <c r="F224" s="23"/>
      <c r="G224" s="23"/>
      <c r="H224" s="23"/>
      <c r="I224" s="23"/>
      <c r="J224" s="23"/>
      <c r="K224" s="23"/>
      <c r="L224" s="23"/>
      <c r="M224" s="23"/>
      <c r="N224" s="23"/>
      <c r="O224" s="23"/>
      <c r="P224" s="23"/>
    </row>
    <row r="225" spans="3:16" s="22" customFormat="1" ht="13.5" customHeight="1" x14ac:dyDescent="0.2">
      <c r="C225" s="23"/>
      <c r="D225" s="23"/>
      <c r="E225" s="23"/>
      <c r="F225" s="23"/>
      <c r="G225" s="23"/>
      <c r="H225" s="23"/>
      <c r="I225" s="23"/>
      <c r="J225" s="23"/>
      <c r="K225" s="23"/>
      <c r="L225" s="23"/>
      <c r="M225" s="23"/>
      <c r="N225" s="23"/>
      <c r="O225" s="23"/>
      <c r="P225" s="23"/>
    </row>
    <row r="226" spans="3:16" s="22" customFormat="1" ht="13.5" customHeight="1" x14ac:dyDescent="0.2">
      <c r="C226" s="23"/>
      <c r="D226" s="23"/>
      <c r="E226" s="23"/>
      <c r="F226" s="23"/>
      <c r="G226" s="23"/>
      <c r="H226" s="23"/>
      <c r="I226" s="23"/>
      <c r="J226" s="23"/>
      <c r="K226" s="23"/>
      <c r="L226" s="23"/>
      <c r="M226" s="23"/>
      <c r="N226" s="23"/>
      <c r="O226" s="23"/>
      <c r="P226" s="23"/>
    </row>
    <row r="227" spans="3:16" s="22" customFormat="1" ht="13.5" customHeight="1" x14ac:dyDescent="0.2">
      <c r="C227" s="23"/>
      <c r="D227" s="23"/>
      <c r="E227" s="23"/>
      <c r="F227" s="23"/>
      <c r="G227" s="23"/>
      <c r="H227" s="23"/>
      <c r="I227" s="23"/>
      <c r="J227" s="23"/>
      <c r="K227" s="23"/>
      <c r="L227" s="23"/>
      <c r="M227" s="23"/>
      <c r="N227" s="23"/>
      <c r="O227" s="23"/>
      <c r="P227" s="23"/>
    </row>
    <row r="228" spans="3:16" s="22" customFormat="1" ht="13.5" customHeight="1" x14ac:dyDescent="0.2">
      <c r="C228" s="23"/>
      <c r="D228" s="23"/>
      <c r="E228" s="23"/>
      <c r="F228" s="23"/>
      <c r="G228" s="23"/>
      <c r="H228" s="23"/>
      <c r="I228" s="23"/>
      <c r="J228" s="23"/>
      <c r="K228" s="23"/>
      <c r="L228" s="23"/>
      <c r="M228" s="23"/>
      <c r="N228" s="23"/>
      <c r="O228" s="23"/>
      <c r="P228" s="23"/>
    </row>
    <row r="229" spans="3:16" s="22" customFormat="1" ht="13.5" customHeight="1" x14ac:dyDescent="0.2">
      <c r="C229" s="23"/>
      <c r="D229" s="23"/>
      <c r="E229" s="23"/>
      <c r="F229" s="23"/>
      <c r="G229" s="23"/>
      <c r="H229" s="23"/>
      <c r="I229" s="23"/>
      <c r="J229" s="23"/>
      <c r="K229" s="23"/>
      <c r="L229" s="23"/>
      <c r="M229" s="23"/>
      <c r="N229" s="23"/>
      <c r="O229" s="23"/>
      <c r="P229" s="23"/>
    </row>
    <row r="230" spans="3:16" s="22" customFormat="1" ht="13.5" customHeight="1" x14ac:dyDescent="0.2">
      <c r="C230" s="23"/>
      <c r="D230" s="23"/>
      <c r="E230" s="23"/>
      <c r="F230" s="23"/>
      <c r="G230" s="23"/>
      <c r="H230" s="23"/>
      <c r="I230" s="23"/>
      <c r="J230" s="23"/>
      <c r="K230" s="23"/>
      <c r="L230" s="23"/>
      <c r="M230" s="23"/>
      <c r="N230" s="23"/>
      <c r="O230" s="23"/>
      <c r="P230" s="23"/>
    </row>
    <row r="231" spans="3:16" s="22" customFormat="1" ht="13.5" customHeight="1" x14ac:dyDescent="0.2">
      <c r="C231" s="23"/>
      <c r="D231" s="23"/>
      <c r="E231" s="23"/>
      <c r="F231" s="23"/>
      <c r="G231" s="23"/>
      <c r="H231" s="23"/>
      <c r="I231" s="23"/>
      <c r="J231" s="23"/>
      <c r="K231" s="23"/>
      <c r="L231" s="23"/>
      <c r="M231" s="23"/>
      <c r="N231" s="23"/>
      <c r="O231" s="23"/>
      <c r="P231" s="23"/>
    </row>
    <row r="232" spans="3:16" s="22" customFormat="1" ht="13.5" customHeight="1" x14ac:dyDescent="0.2">
      <c r="C232" s="23"/>
      <c r="D232" s="23"/>
      <c r="E232" s="23"/>
      <c r="F232" s="23"/>
      <c r="G232" s="23"/>
      <c r="H232" s="23"/>
      <c r="I232" s="23"/>
      <c r="J232" s="23"/>
      <c r="K232" s="23"/>
      <c r="L232" s="23"/>
      <c r="M232" s="23"/>
      <c r="N232" s="23"/>
      <c r="O232" s="23"/>
      <c r="P232" s="23"/>
    </row>
    <row r="233" spans="3:16" s="22" customFormat="1" ht="13.5" customHeight="1" x14ac:dyDescent="0.2">
      <c r="C233" s="23"/>
      <c r="D233" s="23"/>
      <c r="E233" s="23"/>
      <c r="F233" s="23"/>
      <c r="G233" s="23"/>
      <c r="H233" s="23"/>
      <c r="I233" s="23"/>
      <c r="J233" s="23"/>
      <c r="K233" s="23"/>
      <c r="L233" s="23"/>
      <c r="M233" s="23"/>
      <c r="N233" s="23"/>
      <c r="O233" s="23"/>
      <c r="P233" s="23"/>
    </row>
    <row r="234" spans="3:16" s="22" customFormat="1" ht="13.5" customHeight="1" x14ac:dyDescent="0.2"/>
    <row r="235" spans="3:16" s="22" customFormat="1" ht="13.5" customHeight="1" x14ac:dyDescent="0.2"/>
    <row r="236" spans="3:16" s="22" customFormat="1" ht="13.5" customHeight="1" x14ac:dyDescent="0.2"/>
    <row r="237" spans="3:16" s="22" customFormat="1" ht="13.5" customHeight="1" x14ac:dyDescent="0.2"/>
    <row r="238" spans="3:16" s="22" customFormat="1" ht="13.5" customHeight="1" x14ac:dyDescent="0.2"/>
    <row r="239" spans="3:16" s="22" customFormat="1" ht="13.5" customHeight="1" x14ac:dyDescent="0.2"/>
    <row r="240" spans="3:16" s="22" customFormat="1" ht="13.5" customHeight="1" x14ac:dyDescent="0.2"/>
    <row r="241" s="22" customFormat="1" ht="13.5" customHeight="1" x14ac:dyDescent="0.2"/>
    <row r="242" s="22" customFormat="1" ht="13.5" customHeight="1" x14ac:dyDescent="0.2"/>
    <row r="243" s="22" customFormat="1" ht="13.5" customHeight="1" x14ac:dyDescent="0.2"/>
    <row r="244" s="22" customFormat="1" ht="13.5" customHeight="1" x14ac:dyDescent="0.2"/>
    <row r="245" s="22" customFormat="1" ht="13.5" customHeight="1" x14ac:dyDescent="0.2"/>
    <row r="246" s="22" customFormat="1" ht="13.5" customHeight="1" x14ac:dyDescent="0.2"/>
    <row r="247" s="22" customFormat="1" ht="13.5" customHeight="1" x14ac:dyDescent="0.2"/>
    <row r="248" s="22" customFormat="1" ht="13.5" customHeight="1" x14ac:dyDescent="0.2"/>
    <row r="249" s="22" customFormat="1" ht="6" customHeight="1" x14ac:dyDescent="0.2"/>
    <row r="250" s="22" customFormat="1" ht="6" customHeight="1" x14ac:dyDescent="0.2"/>
    <row r="251" s="22" customFormat="1" ht="6" customHeight="1" x14ac:dyDescent="0.2"/>
    <row r="252" s="22" customFormat="1" ht="6" customHeight="1" x14ac:dyDescent="0.2"/>
    <row r="253" s="22" customFormat="1" ht="6" customHeight="1" x14ac:dyDescent="0.2"/>
    <row r="254" s="22" customFormat="1" ht="6" customHeight="1" x14ac:dyDescent="0.2"/>
    <row r="255" s="22" customFormat="1" ht="6" customHeight="1" x14ac:dyDescent="0.2"/>
    <row r="256" s="22" customFormat="1" ht="6" customHeight="1" x14ac:dyDescent="0.2"/>
    <row r="257" spans="18:83" s="22" customFormat="1" ht="6" customHeight="1" x14ac:dyDescent="0.2"/>
    <row r="258" spans="18:83" s="22" customFormat="1" ht="6" customHeight="1" x14ac:dyDescent="0.2"/>
    <row r="259" spans="18:83" s="22" customFormat="1" ht="6" customHeight="1" x14ac:dyDescent="0.2"/>
    <row r="260" spans="18:83" s="22" customFormat="1" ht="6" customHeight="1" x14ac:dyDescent="0.2"/>
    <row r="261" spans="18:83" s="22" customFormat="1" ht="6" customHeight="1" x14ac:dyDescent="0.2"/>
    <row r="262" spans="18:83" s="22" customFormat="1" ht="6" customHeight="1" x14ac:dyDescent="0.2"/>
    <row r="263" spans="18:83" s="22" customFormat="1" ht="6" customHeight="1" x14ac:dyDescent="0.2"/>
    <row r="264" spans="18:83" s="22" customFormat="1" ht="6" customHeight="1" x14ac:dyDescent="0.2"/>
    <row r="265" spans="18:83" s="22" customFormat="1" ht="6" customHeight="1" x14ac:dyDescent="0.2"/>
    <row r="266" spans="18:83" s="22" customFormat="1" ht="6" customHeight="1" x14ac:dyDescent="0.2"/>
    <row r="267" spans="18:83" s="22" customFormat="1" ht="6" customHeight="1" x14ac:dyDescent="0.2"/>
    <row r="268" spans="18:83" s="22" customFormat="1" ht="6" customHeight="1" x14ac:dyDescent="0.2"/>
    <row r="269" spans="18:83" s="22" customFormat="1" ht="6" customHeight="1" x14ac:dyDescent="0.2">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row>
    <row r="270" spans="18:83" ht="6" customHeight="1" x14ac:dyDescent="0.2"/>
    <row r="271" spans="18:83" ht="6" customHeight="1" x14ac:dyDescent="0.2"/>
    <row r="272" spans="18:83" ht="6" customHeight="1" x14ac:dyDescent="0.2"/>
    <row r="273" ht="6" customHeight="1" x14ac:dyDescent="0.2"/>
    <row r="274" ht="6" customHeight="1" x14ac:dyDescent="0.2"/>
    <row r="275" ht="6" customHeight="1" x14ac:dyDescent="0.2"/>
    <row r="276" ht="6" customHeight="1" x14ac:dyDescent="0.2"/>
    <row r="277" ht="6" customHeight="1" x14ac:dyDescent="0.2"/>
    <row r="278" ht="6" customHeight="1" x14ac:dyDescent="0.2"/>
    <row r="279" ht="6" customHeight="1" x14ac:dyDescent="0.2"/>
    <row r="280" ht="6" customHeight="1" x14ac:dyDescent="0.2"/>
    <row r="281" ht="6" customHeight="1" x14ac:dyDescent="0.2"/>
    <row r="282" ht="6" customHeight="1" x14ac:dyDescent="0.2"/>
    <row r="283" ht="6" customHeight="1" x14ac:dyDescent="0.2"/>
    <row r="284" ht="6" customHeight="1" x14ac:dyDescent="0.2"/>
    <row r="285" ht="6" customHeight="1" x14ac:dyDescent="0.2"/>
    <row r="286" ht="6" customHeight="1" x14ac:dyDescent="0.2"/>
    <row r="287" ht="6" customHeight="1" x14ac:dyDescent="0.2"/>
    <row r="288" ht="6" customHeight="1" x14ac:dyDescent="0.2"/>
    <row r="289" ht="6" customHeight="1" x14ac:dyDescent="0.2"/>
    <row r="290" ht="6" customHeight="1" x14ac:dyDescent="0.2"/>
    <row r="291" ht="6" customHeight="1" x14ac:dyDescent="0.2"/>
    <row r="292" ht="6" customHeight="1" x14ac:dyDescent="0.2"/>
    <row r="293" ht="6" customHeight="1" x14ac:dyDescent="0.2"/>
    <row r="294" ht="6" customHeight="1" x14ac:dyDescent="0.2"/>
    <row r="295" ht="6" customHeight="1" x14ac:dyDescent="0.2"/>
    <row r="296" ht="6" customHeight="1" x14ac:dyDescent="0.2"/>
    <row r="297" ht="6" customHeight="1" x14ac:dyDescent="0.2"/>
    <row r="298" ht="6" customHeight="1" x14ac:dyDescent="0.2"/>
    <row r="299" ht="6" customHeight="1" x14ac:dyDescent="0.2"/>
    <row r="300" ht="6" customHeight="1" x14ac:dyDescent="0.2"/>
    <row r="301" ht="6" customHeight="1" x14ac:dyDescent="0.2"/>
    <row r="302" ht="6" customHeight="1" x14ac:dyDescent="0.2"/>
    <row r="303" ht="6" customHeight="1" x14ac:dyDescent="0.2"/>
    <row r="304" ht="6" customHeight="1" x14ac:dyDescent="0.2"/>
    <row r="305" ht="6" customHeight="1" x14ac:dyDescent="0.2"/>
    <row r="306" ht="6" customHeight="1" x14ac:dyDescent="0.2"/>
    <row r="307" ht="6" customHeight="1" x14ac:dyDescent="0.2"/>
    <row r="308" ht="6" customHeight="1" x14ac:dyDescent="0.2"/>
    <row r="309" ht="6" customHeight="1" x14ac:dyDescent="0.2"/>
    <row r="310" ht="6" customHeight="1" x14ac:dyDescent="0.2"/>
    <row r="311" ht="6" customHeight="1" x14ac:dyDescent="0.2"/>
    <row r="312" ht="6" customHeight="1" x14ac:dyDescent="0.2"/>
    <row r="313" ht="6" customHeight="1" x14ac:dyDescent="0.2"/>
    <row r="314" ht="6" customHeight="1" x14ac:dyDescent="0.2"/>
    <row r="315" ht="6" customHeight="1" x14ac:dyDescent="0.2"/>
    <row r="316" ht="6" customHeight="1" x14ac:dyDescent="0.2"/>
    <row r="317" ht="6" customHeight="1" x14ac:dyDescent="0.2"/>
    <row r="318" ht="6" customHeight="1" x14ac:dyDescent="0.2"/>
    <row r="319" ht="6" customHeight="1" x14ac:dyDescent="0.2"/>
    <row r="320" ht="6" customHeight="1" x14ac:dyDescent="0.2"/>
    <row r="321" ht="6" customHeight="1" x14ac:dyDescent="0.2"/>
    <row r="322" ht="6" customHeight="1" x14ac:dyDescent="0.2"/>
    <row r="323" ht="6" customHeight="1" x14ac:dyDescent="0.2"/>
    <row r="324" ht="6" customHeight="1" x14ac:dyDescent="0.2"/>
    <row r="325" ht="6" customHeight="1" x14ac:dyDescent="0.2"/>
    <row r="326" ht="6" customHeight="1" x14ac:dyDescent="0.2"/>
    <row r="327" ht="6" customHeight="1" x14ac:dyDescent="0.2"/>
    <row r="328" ht="6" customHeight="1" x14ac:dyDescent="0.2"/>
    <row r="329" ht="6" customHeight="1" x14ac:dyDescent="0.2"/>
    <row r="330" ht="6" customHeight="1" x14ac:dyDescent="0.2"/>
    <row r="331" ht="6" customHeight="1" x14ac:dyDescent="0.2"/>
    <row r="332" ht="6" customHeight="1" x14ac:dyDescent="0.2"/>
    <row r="333" ht="6" customHeight="1" x14ac:dyDescent="0.2"/>
    <row r="334" ht="6" customHeight="1" x14ac:dyDescent="0.2"/>
    <row r="335" ht="6" customHeight="1" x14ac:dyDescent="0.2"/>
    <row r="336" ht="6" customHeight="1" x14ac:dyDescent="0.2"/>
    <row r="337" ht="6" customHeight="1" x14ac:dyDescent="0.2"/>
    <row r="338" ht="6" customHeight="1" x14ac:dyDescent="0.2"/>
    <row r="339" ht="6" customHeight="1" x14ac:dyDescent="0.2"/>
    <row r="340" ht="6" customHeight="1" x14ac:dyDescent="0.2"/>
    <row r="341" ht="6" customHeight="1" x14ac:dyDescent="0.2"/>
    <row r="342" ht="6" customHeight="1" x14ac:dyDescent="0.2"/>
    <row r="343" ht="6" customHeight="1" x14ac:dyDescent="0.2"/>
    <row r="344" ht="6" customHeight="1" x14ac:dyDescent="0.2"/>
    <row r="345" ht="6" customHeight="1" x14ac:dyDescent="0.2"/>
    <row r="346" ht="6" customHeight="1" x14ac:dyDescent="0.2"/>
    <row r="347" ht="6" customHeight="1" x14ac:dyDescent="0.2"/>
    <row r="348" ht="6" customHeight="1" x14ac:dyDescent="0.2"/>
    <row r="349" ht="6" customHeight="1" x14ac:dyDescent="0.2"/>
    <row r="350" ht="6" customHeight="1" x14ac:dyDescent="0.2"/>
    <row r="351" ht="6" customHeight="1" x14ac:dyDescent="0.2"/>
    <row r="352" ht="6" customHeight="1" x14ac:dyDescent="0.2"/>
    <row r="353" ht="6" customHeight="1" x14ac:dyDescent="0.2"/>
    <row r="354" ht="6" customHeight="1" x14ac:dyDescent="0.2"/>
    <row r="355" ht="6" customHeight="1" x14ac:dyDescent="0.2"/>
    <row r="356" ht="6" customHeight="1" x14ac:dyDescent="0.2"/>
    <row r="357" ht="6" customHeight="1" x14ac:dyDescent="0.2"/>
    <row r="358" ht="6" customHeight="1" x14ac:dyDescent="0.2"/>
    <row r="359" ht="6" customHeight="1" x14ac:dyDescent="0.2"/>
    <row r="360" ht="6" customHeight="1" x14ac:dyDescent="0.2"/>
    <row r="361" ht="6" customHeight="1" x14ac:dyDescent="0.2"/>
    <row r="362" ht="6" customHeight="1" x14ac:dyDescent="0.2"/>
    <row r="363" ht="6" customHeight="1" x14ac:dyDescent="0.2"/>
    <row r="364" ht="6" customHeight="1" x14ac:dyDescent="0.2"/>
    <row r="365" ht="6" customHeight="1" x14ac:dyDescent="0.2"/>
    <row r="366" ht="6" customHeight="1" x14ac:dyDescent="0.2"/>
    <row r="367" ht="6" customHeight="1" x14ac:dyDescent="0.2"/>
    <row r="368" ht="6" customHeight="1" x14ac:dyDescent="0.2"/>
    <row r="369" ht="6" customHeight="1" x14ac:dyDescent="0.2"/>
    <row r="370" ht="6" customHeight="1" x14ac:dyDescent="0.2"/>
    <row r="371" ht="6" customHeight="1" x14ac:dyDescent="0.2"/>
    <row r="372" ht="6" customHeight="1" x14ac:dyDescent="0.2"/>
    <row r="373" ht="6" customHeight="1" x14ac:dyDescent="0.2"/>
    <row r="374" ht="6" customHeight="1" x14ac:dyDescent="0.2"/>
    <row r="375" ht="6" customHeight="1" x14ac:dyDescent="0.2"/>
    <row r="376" ht="6" customHeight="1" x14ac:dyDescent="0.2"/>
    <row r="377" ht="6" customHeight="1" x14ac:dyDescent="0.2"/>
    <row r="378" ht="6" customHeight="1" x14ac:dyDescent="0.2"/>
    <row r="379" ht="6" customHeight="1" x14ac:dyDescent="0.2"/>
    <row r="380" ht="6" customHeight="1" x14ac:dyDescent="0.2"/>
    <row r="381" ht="6" customHeight="1" x14ac:dyDescent="0.2"/>
    <row r="382" ht="6" customHeight="1" x14ac:dyDescent="0.2"/>
    <row r="383" ht="6" customHeight="1" x14ac:dyDescent="0.2"/>
    <row r="384" ht="6" customHeight="1" x14ac:dyDescent="0.2"/>
    <row r="385" ht="6" customHeight="1" x14ac:dyDescent="0.2"/>
    <row r="386" ht="6" customHeight="1" x14ac:dyDescent="0.2"/>
    <row r="387" ht="6" customHeight="1" x14ac:dyDescent="0.2"/>
    <row r="388" ht="6" customHeight="1" x14ac:dyDescent="0.2"/>
  </sheetData>
  <sheetProtection algorithmName="SHA-512" hashValue="aL31pt3jv64fjP94AfqcZPIa2ebwouLO/3KmcWrIv05WmN/02MrB82uor8QDW7cy63ictkWbGD+QSG8LiH/d9Q==" saltValue="5l17VnjCMqQz0jP6dNa15Q==" spinCount="100000" sheet="1" objects="1" scenarios="1" selectLockedCells="1" selectUnlockedCells="1"/>
  <mergeCells count="435">
    <mergeCell ref="D9:U11"/>
    <mergeCell ref="U1:AB4"/>
    <mergeCell ref="U5:AB7"/>
    <mergeCell ref="AF5:BA7"/>
    <mergeCell ref="BJ69:BT71"/>
    <mergeCell ref="BJ72:CE75"/>
    <mergeCell ref="BJ80:BT82"/>
    <mergeCell ref="BJ83:CE86"/>
    <mergeCell ref="G19:L26"/>
    <mergeCell ref="M19:N20"/>
    <mergeCell ref="M21:AP23"/>
    <mergeCell ref="M24:AP26"/>
    <mergeCell ref="G27:L32"/>
    <mergeCell ref="M27:AP32"/>
    <mergeCell ref="G12:L15"/>
    <mergeCell ref="M12:T15"/>
    <mergeCell ref="U12:V15"/>
    <mergeCell ref="W12:AD15"/>
    <mergeCell ref="M17:AD18"/>
    <mergeCell ref="CB37:CD39"/>
    <mergeCell ref="G38:L40"/>
    <mergeCell ref="M39:AF40"/>
    <mergeCell ref="G42:W45"/>
    <mergeCell ref="X42:AT45"/>
    <mergeCell ref="AU42:BG45"/>
    <mergeCell ref="BJ42:CE45"/>
    <mergeCell ref="AT32:BM34"/>
    <mergeCell ref="G33:L37"/>
    <mergeCell ref="M33:AH38"/>
    <mergeCell ref="AI34:AP40"/>
    <mergeCell ref="AT35:BM36"/>
    <mergeCell ref="AT37:CA40"/>
    <mergeCell ref="G55:W58"/>
    <mergeCell ref="X55:AT58"/>
    <mergeCell ref="AU55:BG58"/>
    <mergeCell ref="BH55:BI57"/>
    <mergeCell ref="BJ55:BK57"/>
    <mergeCell ref="BL55:BM57"/>
    <mergeCell ref="G46:W48"/>
    <mergeCell ref="X46:AT48"/>
    <mergeCell ref="AU46:BG48"/>
    <mergeCell ref="BJ46:CE48"/>
    <mergeCell ref="G50:W53"/>
    <mergeCell ref="X50:AT53"/>
    <mergeCell ref="BZ55:CA57"/>
    <mergeCell ref="CB55:CC57"/>
    <mergeCell ref="CD55:CE57"/>
    <mergeCell ref="BH58:BI59"/>
    <mergeCell ref="BJ58:BT60"/>
    <mergeCell ref="BN55:BO57"/>
    <mergeCell ref="BP55:BQ57"/>
    <mergeCell ref="BR55:BS57"/>
    <mergeCell ref="BT55:BU57"/>
    <mergeCell ref="BV55:BW57"/>
    <mergeCell ref="BX55:BY57"/>
    <mergeCell ref="G59:W61"/>
    <mergeCell ref="X59:AB61"/>
    <mergeCell ref="AI59:AM61"/>
    <mergeCell ref="AU59:BF61"/>
    <mergeCell ref="BJ61:CE64"/>
    <mergeCell ref="G62:I64"/>
    <mergeCell ref="J62:L64"/>
    <mergeCell ref="M62:N64"/>
    <mergeCell ref="O62:Q64"/>
    <mergeCell ref="R62:S64"/>
    <mergeCell ref="AU62:BB64"/>
    <mergeCell ref="BC62:BG64"/>
    <mergeCell ref="G66:W69"/>
    <mergeCell ref="X66:AT69"/>
    <mergeCell ref="AU66:BG69"/>
    <mergeCell ref="BH66:BI68"/>
    <mergeCell ref="T62:V64"/>
    <mergeCell ref="W62:W64"/>
    <mergeCell ref="X62:AF64"/>
    <mergeCell ref="AG62:AH64"/>
    <mergeCell ref="AI62:AR64"/>
    <mergeCell ref="AS62:AT64"/>
    <mergeCell ref="BV66:BW68"/>
    <mergeCell ref="BX66:BY68"/>
    <mergeCell ref="BZ66:CA68"/>
    <mergeCell ref="CB66:CC68"/>
    <mergeCell ref="CD66:CE68"/>
    <mergeCell ref="BH69:BI70"/>
    <mergeCell ref="BJ66:BK68"/>
    <mergeCell ref="BL66:BM68"/>
    <mergeCell ref="BN66:BO68"/>
    <mergeCell ref="BP66:BQ68"/>
    <mergeCell ref="BR66:BS68"/>
    <mergeCell ref="BT66:BU68"/>
    <mergeCell ref="G70:W72"/>
    <mergeCell ref="X70:AB72"/>
    <mergeCell ref="AI70:AM72"/>
    <mergeCell ref="AU70:BF72"/>
    <mergeCell ref="G73:I75"/>
    <mergeCell ref="J73:L75"/>
    <mergeCell ref="M73:N75"/>
    <mergeCell ref="O73:Q75"/>
    <mergeCell ref="R73:S75"/>
    <mergeCell ref="AU73:BB75"/>
    <mergeCell ref="BC73:BG75"/>
    <mergeCell ref="G77:W80"/>
    <mergeCell ref="X77:AT80"/>
    <mergeCell ref="AU77:BG80"/>
    <mergeCell ref="BH77:BI79"/>
    <mergeCell ref="T73:V75"/>
    <mergeCell ref="W73:W75"/>
    <mergeCell ref="X73:AF75"/>
    <mergeCell ref="AG73:AH75"/>
    <mergeCell ref="AI73:AR75"/>
    <mergeCell ref="AS73:AT75"/>
    <mergeCell ref="BV77:BW79"/>
    <mergeCell ref="BX77:BY79"/>
    <mergeCell ref="BZ77:CA79"/>
    <mergeCell ref="CB77:CC79"/>
    <mergeCell ref="CD77:CE79"/>
    <mergeCell ref="BH80:BI81"/>
    <mergeCell ref="BJ77:BK79"/>
    <mergeCell ref="BL77:BM79"/>
    <mergeCell ref="BN77:BO79"/>
    <mergeCell ref="BP77:BQ79"/>
    <mergeCell ref="BR77:BS79"/>
    <mergeCell ref="BT77:BU79"/>
    <mergeCell ref="G81:W83"/>
    <mergeCell ref="X81:AB83"/>
    <mergeCell ref="AI81:AM83"/>
    <mergeCell ref="AU81:BF83"/>
    <mergeCell ref="G84:I86"/>
    <mergeCell ref="J84:L86"/>
    <mergeCell ref="M84:N86"/>
    <mergeCell ref="O84:Q86"/>
    <mergeCell ref="R84:S86"/>
    <mergeCell ref="AU84:BB86"/>
    <mergeCell ref="BC84:BG86"/>
    <mergeCell ref="G88:W91"/>
    <mergeCell ref="X88:AT91"/>
    <mergeCell ref="AU88:BG91"/>
    <mergeCell ref="BH88:BI90"/>
    <mergeCell ref="T84:V86"/>
    <mergeCell ref="W84:W86"/>
    <mergeCell ref="X84:AF86"/>
    <mergeCell ref="AG84:AH86"/>
    <mergeCell ref="AI84:AR86"/>
    <mergeCell ref="AS84:AT86"/>
    <mergeCell ref="BV88:BW90"/>
    <mergeCell ref="BX88:BY90"/>
    <mergeCell ref="BZ88:CA90"/>
    <mergeCell ref="CB88:CC90"/>
    <mergeCell ref="CD88:CE90"/>
    <mergeCell ref="BH91:BI92"/>
    <mergeCell ref="BJ91:BT93"/>
    <mergeCell ref="BJ88:BK90"/>
    <mergeCell ref="BL88:BM90"/>
    <mergeCell ref="BN88:BO90"/>
    <mergeCell ref="BP88:BQ90"/>
    <mergeCell ref="BR88:BS90"/>
    <mergeCell ref="BT88:BU90"/>
    <mergeCell ref="G92:W94"/>
    <mergeCell ref="X92:AB94"/>
    <mergeCell ref="AI92:AM94"/>
    <mergeCell ref="AU92:BF94"/>
    <mergeCell ref="BJ94:CE97"/>
    <mergeCell ref="G95:I97"/>
    <mergeCell ref="J95:L97"/>
    <mergeCell ref="M95:N97"/>
    <mergeCell ref="O95:Q97"/>
    <mergeCell ref="R95:S97"/>
    <mergeCell ref="AU95:BB97"/>
    <mergeCell ref="BC95:BG97"/>
    <mergeCell ref="G99:W102"/>
    <mergeCell ref="X99:AT102"/>
    <mergeCell ref="AU99:BG102"/>
    <mergeCell ref="BH99:BI101"/>
    <mergeCell ref="T95:V97"/>
    <mergeCell ref="W95:W97"/>
    <mergeCell ref="X95:AF97"/>
    <mergeCell ref="AG95:AH97"/>
    <mergeCell ref="AI95:AR97"/>
    <mergeCell ref="AS95:AT97"/>
    <mergeCell ref="BV99:BW101"/>
    <mergeCell ref="BX99:BY101"/>
    <mergeCell ref="BZ99:CA101"/>
    <mergeCell ref="CB99:CC101"/>
    <mergeCell ref="CD99:CE101"/>
    <mergeCell ref="BH102:BI103"/>
    <mergeCell ref="BJ102:BT104"/>
    <mergeCell ref="BJ99:BK101"/>
    <mergeCell ref="BL99:BM101"/>
    <mergeCell ref="BN99:BO101"/>
    <mergeCell ref="BP99:BQ101"/>
    <mergeCell ref="BR99:BS101"/>
    <mergeCell ref="BT99:BU101"/>
    <mergeCell ref="AI103:AM105"/>
    <mergeCell ref="AU103:BF105"/>
    <mergeCell ref="BJ105:CE108"/>
    <mergeCell ref="G106:I108"/>
    <mergeCell ref="J106:L108"/>
    <mergeCell ref="M106:N108"/>
    <mergeCell ref="O106:Q108"/>
    <mergeCell ref="R106:S108"/>
    <mergeCell ref="AU106:BB108"/>
    <mergeCell ref="BC106:BG108"/>
    <mergeCell ref="G114:W116"/>
    <mergeCell ref="X114:AB116"/>
    <mergeCell ref="AI114:AM116"/>
    <mergeCell ref="AU114:BF116"/>
    <mergeCell ref="BJ116:CE119"/>
    <mergeCell ref="G117:I119"/>
    <mergeCell ref="J117:L119"/>
    <mergeCell ref="M117:N119"/>
    <mergeCell ref="O117:Q119"/>
    <mergeCell ref="R117:S119"/>
    <mergeCell ref="BH113:BI114"/>
    <mergeCell ref="BJ113:BT115"/>
    <mergeCell ref="AU117:BB119"/>
    <mergeCell ref="BC117:BG119"/>
    <mergeCell ref="G110:W113"/>
    <mergeCell ref="X110:AT113"/>
    <mergeCell ref="AU110:BG113"/>
    <mergeCell ref="BH110:BI112"/>
    <mergeCell ref="G121:W124"/>
    <mergeCell ref="X121:AT124"/>
    <mergeCell ref="AU121:BG124"/>
    <mergeCell ref="BH121:BI123"/>
    <mergeCell ref="T117:V119"/>
    <mergeCell ref="W117:W119"/>
    <mergeCell ref="X117:AF119"/>
    <mergeCell ref="AG117:AH119"/>
    <mergeCell ref="AI117:AR119"/>
    <mergeCell ref="AS117:AT119"/>
    <mergeCell ref="BV121:BW123"/>
    <mergeCell ref="BX121:BY123"/>
    <mergeCell ref="BZ121:CA123"/>
    <mergeCell ref="CB121:CC123"/>
    <mergeCell ref="CD121:CE123"/>
    <mergeCell ref="BH124:BI125"/>
    <mergeCell ref="BJ124:BT126"/>
    <mergeCell ref="BJ121:BK123"/>
    <mergeCell ref="BL121:BM123"/>
    <mergeCell ref="BN121:BO123"/>
    <mergeCell ref="BP121:BQ123"/>
    <mergeCell ref="BR121:BS123"/>
    <mergeCell ref="BT121:BU123"/>
    <mergeCell ref="G125:W127"/>
    <mergeCell ref="X125:AB127"/>
    <mergeCell ref="AI125:AM127"/>
    <mergeCell ref="AU125:BF127"/>
    <mergeCell ref="BJ127:CE130"/>
    <mergeCell ref="G128:I130"/>
    <mergeCell ref="J128:L130"/>
    <mergeCell ref="M128:N130"/>
    <mergeCell ref="O128:Q130"/>
    <mergeCell ref="R128:S130"/>
    <mergeCell ref="AU128:BB130"/>
    <mergeCell ref="BC128:BG130"/>
    <mergeCell ref="G132:W135"/>
    <mergeCell ref="X132:AT135"/>
    <mergeCell ref="AU132:BG135"/>
    <mergeCell ref="BH132:BI134"/>
    <mergeCell ref="T128:V130"/>
    <mergeCell ref="W128:W130"/>
    <mergeCell ref="X128:AF130"/>
    <mergeCell ref="AG128:AH130"/>
    <mergeCell ref="AI128:AR130"/>
    <mergeCell ref="AS128:AT130"/>
    <mergeCell ref="BV132:BW134"/>
    <mergeCell ref="BX132:BY134"/>
    <mergeCell ref="BZ132:CA134"/>
    <mergeCell ref="CB132:CC134"/>
    <mergeCell ref="CD132:CE134"/>
    <mergeCell ref="BH135:BI136"/>
    <mergeCell ref="BJ135:BT137"/>
    <mergeCell ref="BJ132:BK134"/>
    <mergeCell ref="BL132:BM134"/>
    <mergeCell ref="BN132:BO134"/>
    <mergeCell ref="BP132:BQ134"/>
    <mergeCell ref="BR132:BS134"/>
    <mergeCell ref="BT132:BU134"/>
    <mergeCell ref="G136:W138"/>
    <mergeCell ref="X136:AB138"/>
    <mergeCell ref="AI136:AM138"/>
    <mergeCell ref="AU136:BF138"/>
    <mergeCell ref="BJ138:CE141"/>
    <mergeCell ref="G139:I141"/>
    <mergeCell ref="J139:L141"/>
    <mergeCell ref="M139:N141"/>
    <mergeCell ref="O139:Q141"/>
    <mergeCell ref="R139:S141"/>
    <mergeCell ref="AU139:BB141"/>
    <mergeCell ref="BC139:BG141"/>
    <mergeCell ref="G143:W146"/>
    <mergeCell ref="X143:AT146"/>
    <mergeCell ref="AU143:BG146"/>
    <mergeCell ref="BH143:BI145"/>
    <mergeCell ref="T139:V141"/>
    <mergeCell ref="W139:W141"/>
    <mergeCell ref="X139:AF141"/>
    <mergeCell ref="AG139:AH141"/>
    <mergeCell ref="AI139:AR141"/>
    <mergeCell ref="AS139:AT141"/>
    <mergeCell ref="BV143:BW145"/>
    <mergeCell ref="BX143:BY145"/>
    <mergeCell ref="BZ143:CA145"/>
    <mergeCell ref="CB143:CC145"/>
    <mergeCell ref="CD143:CE145"/>
    <mergeCell ref="BH146:BI147"/>
    <mergeCell ref="BJ146:BT148"/>
    <mergeCell ref="BJ143:BK145"/>
    <mergeCell ref="BL143:BM145"/>
    <mergeCell ref="BN143:BO145"/>
    <mergeCell ref="BP143:BQ145"/>
    <mergeCell ref="BR143:BS145"/>
    <mergeCell ref="BT143:BU145"/>
    <mergeCell ref="G147:W149"/>
    <mergeCell ref="X147:AB149"/>
    <mergeCell ref="AI147:AM149"/>
    <mergeCell ref="AU147:BF149"/>
    <mergeCell ref="BJ149:CE152"/>
    <mergeCell ref="G150:I152"/>
    <mergeCell ref="J150:L152"/>
    <mergeCell ref="M150:N152"/>
    <mergeCell ref="O150:Q152"/>
    <mergeCell ref="R150:S152"/>
    <mergeCell ref="AU150:BB152"/>
    <mergeCell ref="BC150:BG152"/>
    <mergeCell ref="G154:W157"/>
    <mergeCell ref="X154:AT157"/>
    <mergeCell ref="AU154:BG157"/>
    <mergeCell ref="BH154:BI156"/>
    <mergeCell ref="T150:V152"/>
    <mergeCell ref="W150:W152"/>
    <mergeCell ref="X150:AF152"/>
    <mergeCell ref="AG150:AH152"/>
    <mergeCell ref="AI150:AR152"/>
    <mergeCell ref="AS150:AT152"/>
    <mergeCell ref="BV154:BW156"/>
    <mergeCell ref="BX154:BY156"/>
    <mergeCell ref="BZ154:CA156"/>
    <mergeCell ref="CB154:CC156"/>
    <mergeCell ref="CD154:CE156"/>
    <mergeCell ref="BH157:BI158"/>
    <mergeCell ref="BJ157:BT159"/>
    <mergeCell ref="BJ154:BK156"/>
    <mergeCell ref="BL154:BM156"/>
    <mergeCell ref="BN154:BO156"/>
    <mergeCell ref="BP154:BQ156"/>
    <mergeCell ref="BR154:BS156"/>
    <mergeCell ref="BT154:BU156"/>
    <mergeCell ref="G158:W160"/>
    <mergeCell ref="X158:AB160"/>
    <mergeCell ref="AI158:AM160"/>
    <mergeCell ref="AU158:BF160"/>
    <mergeCell ref="BJ160:CE163"/>
    <mergeCell ref="G161:I163"/>
    <mergeCell ref="J161:L163"/>
    <mergeCell ref="M161:N163"/>
    <mergeCell ref="O161:Q163"/>
    <mergeCell ref="R161:S163"/>
    <mergeCell ref="AU161:BB163"/>
    <mergeCell ref="BC161:BG163"/>
    <mergeCell ref="C172:CE172"/>
    <mergeCell ref="C174:CE174"/>
    <mergeCell ref="C175:CE175"/>
    <mergeCell ref="C176:CE176"/>
    <mergeCell ref="T161:V163"/>
    <mergeCell ref="W161:W163"/>
    <mergeCell ref="X161:AF163"/>
    <mergeCell ref="AG161:AH163"/>
    <mergeCell ref="AI161:AR163"/>
    <mergeCell ref="AS161:AT163"/>
    <mergeCell ref="C189:P189"/>
    <mergeCell ref="R189:CE189"/>
    <mergeCell ref="C184:P184"/>
    <mergeCell ref="R184:CE184"/>
    <mergeCell ref="C185:P185"/>
    <mergeCell ref="R185:CE185"/>
    <mergeCell ref="C186:P186"/>
    <mergeCell ref="R186:CE186"/>
    <mergeCell ref="C178:P178"/>
    <mergeCell ref="R178:CE178"/>
    <mergeCell ref="C180:P180"/>
    <mergeCell ref="R180:CE180"/>
    <mergeCell ref="C181:P181"/>
    <mergeCell ref="R181:CE181"/>
    <mergeCell ref="C182:P182"/>
    <mergeCell ref="R182:CE182"/>
    <mergeCell ref="C187:P187"/>
    <mergeCell ref="R187:CE187"/>
    <mergeCell ref="R197:CE197"/>
    <mergeCell ref="C198:I198"/>
    <mergeCell ref="C195:P195"/>
    <mergeCell ref="R194:CE194"/>
    <mergeCell ref="C196:P196"/>
    <mergeCell ref="R195:CE195"/>
    <mergeCell ref="C197:P197"/>
    <mergeCell ref="R196:CE196"/>
    <mergeCell ref="A14:A51"/>
    <mergeCell ref="A54:A113"/>
    <mergeCell ref="CD110:CE112"/>
    <mergeCell ref="C193:P193"/>
    <mergeCell ref="C194:P194"/>
    <mergeCell ref="C190:P190"/>
    <mergeCell ref="R190:CE190"/>
    <mergeCell ref="C191:P191"/>
    <mergeCell ref="R191:CE191"/>
    <mergeCell ref="C192:P192"/>
    <mergeCell ref="R192:CE192"/>
    <mergeCell ref="O19:T20"/>
    <mergeCell ref="U19:V20"/>
    <mergeCell ref="W19:AD20"/>
    <mergeCell ref="C188:P188"/>
    <mergeCell ref="R188:CE188"/>
    <mergeCell ref="AC1:BA4"/>
    <mergeCell ref="BB1:BH3"/>
    <mergeCell ref="BI1:BO3"/>
    <mergeCell ref="BP1:BV3"/>
    <mergeCell ref="BW1:CC3"/>
    <mergeCell ref="D7:K8"/>
    <mergeCell ref="BV110:BW112"/>
    <mergeCell ref="BX110:BY112"/>
    <mergeCell ref="BZ110:CA112"/>
    <mergeCell ref="CB110:CC112"/>
    <mergeCell ref="BJ110:BK112"/>
    <mergeCell ref="BL110:BM112"/>
    <mergeCell ref="BN110:BO112"/>
    <mergeCell ref="BP110:BQ112"/>
    <mergeCell ref="BR110:BS112"/>
    <mergeCell ref="BT110:BU112"/>
    <mergeCell ref="T106:V108"/>
    <mergeCell ref="W106:W108"/>
    <mergeCell ref="X106:AF108"/>
    <mergeCell ref="AG106:AH108"/>
    <mergeCell ref="AI106:AR108"/>
    <mergeCell ref="AS106:AT108"/>
    <mergeCell ref="G103:W105"/>
    <mergeCell ref="X103:AB105"/>
  </mergeCells>
  <phoneticPr fontId="3"/>
  <pageMargins left="0" right="0" top="0" bottom="0" header="0" footer="0"/>
  <pageSetup paperSize="9" scale="86" orientation="portrait" r:id="rId1"/>
  <rowBreaks count="1" manualBreakCount="1">
    <brk id="168" min="1" max="8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CM350"/>
  <sheetViews>
    <sheetView showGridLines="0" topLeftCell="A85" zoomScale="115" zoomScaleNormal="115" zoomScaleSheetLayoutView="75" zoomScalePageLayoutView="175" workbookViewId="0">
      <selection activeCell="U87" sqref="U87:CD87"/>
    </sheetView>
  </sheetViews>
  <sheetFormatPr defaultColWidth="9" defaultRowHeight="13.2" x14ac:dyDescent="0.2"/>
  <cols>
    <col min="1" max="1" width="3.77734375" style="175" customWidth="1"/>
    <col min="2" max="2" width="1.109375" style="175" customWidth="1"/>
    <col min="3" max="3" width="1.88671875" style="175" customWidth="1"/>
    <col min="4" max="5" width="1.109375" style="175" customWidth="1"/>
    <col min="6" max="6" width="0.6640625" style="175" customWidth="1"/>
    <col min="7" max="21" width="1.44140625" style="175" customWidth="1"/>
    <col min="22" max="22" width="1.21875" style="175" customWidth="1"/>
    <col min="23" max="45" width="1.44140625" style="175" customWidth="1"/>
    <col min="46" max="46" width="2" style="175" customWidth="1"/>
    <col min="47" max="47" width="1.77734375" style="175" customWidth="1"/>
    <col min="48" max="84" width="1.33203125" style="175" customWidth="1"/>
    <col min="85" max="86" width="1.109375" style="175" customWidth="1"/>
    <col min="87" max="87" width="53.21875" style="175" customWidth="1"/>
    <col min="88" max="16384" width="9" style="175"/>
  </cols>
  <sheetData>
    <row r="1" spans="1:91" x14ac:dyDescent="0.2">
      <c r="A1" s="174"/>
      <c r="CF1" s="174"/>
      <c r="CG1" s="174"/>
      <c r="CH1" s="174"/>
      <c r="CI1" s="174"/>
      <c r="CJ1" s="174"/>
      <c r="CK1" s="174"/>
      <c r="CL1" s="174"/>
      <c r="CM1" s="174"/>
    </row>
    <row r="2" spans="1:91" ht="6" customHeight="1" x14ac:dyDescent="0.2">
      <c r="A2" s="176"/>
      <c r="U2" s="536" t="s">
        <v>19</v>
      </c>
      <c r="V2" s="536"/>
      <c r="W2" s="536"/>
      <c r="X2" s="536"/>
      <c r="Y2" s="536"/>
      <c r="Z2" s="536"/>
      <c r="AA2" s="536"/>
      <c r="AB2" s="536"/>
      <c r="AC2" s="537"/>
      <c r="AD2" s="537"/>
      <c r="AE2" s="538" t="s">
        <v>20</v>
      </c>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177"/>
      <c r="BD2" s="177"/>
      <c r="BE2" s="177"/>
      <c r="BK2" s="540" t="s">
        <v>21</v>
      </c>
      <c r="BL2" s="540"/>
      <c r="BM2" s="540"/>
      <c r="BN2" s="540"/>
      <c r="BO2" s="540"/>
      <c r="BP2" s="540"/>
      <c r="BQ2" s="540"/>
      <c r="BR2" s="540"/>
      <c r="BS2" s="540"/>
      <c r="BT2" s="540"/>
      <c r="BU2" s="540"/>
      <c r="BV2" s="540"/>
      <c r="BW2" s="540"/>
      <c r="BX2" s="540"/>
      <c r="BY2" s="540"/>
      <c r="BZ2" s="540"/>
      <c r="CA2" s="540"/>
      <c r="CB2" s="540"/>
      <c r="CC2" s="540"/>
      <c r="CD2" s="540"/>
      <c r="CE2" s="540"/>
      <c r="CF2" s="174"/>
      <c r="CG2" s="174"/>
      <c r="CH2" s="174"/>
      <c r="CI2" s="174"/>
      <c r="CJ2" s="174"/>
      <c r="CK2" s="174"/>
      <c r="CL2" s="174"/>
      <c r="CM2" s="174"/>
    </row>
    <row r="3" spans="1:91" ht="6" customHeight="1" x14ac:dyDescent="0.2">
      <c r="A3" s="174"/>
      <c r="U3" s="536"/>
      <c r="V3" s="536"/>
      <c r="W3" s="536"/>
      <c r="X3" s="536"/>
      <c r="Y3" s="536"/>
      <c r="Z3" s="536"/>
      <c r="AA3" s="536"/>
      <c r="AB3" s="536"/>
      <c r="AC3" s="537"/>
      <c r="AD3" s="537"/>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B3" s="539"/>
      <c r="BC3" s="177"/>
      <c r="BD3" s="177"/>
      <c r="BE3" s="177"/>
      <c r="BK3" s="540"/>
      <c r="BL3" s="540"/>
      <c r="BM3" s="540"/>
      <c r="BN3" s="540"/>
      <c r="BO3" s="540"/>
      <c r="BP3" s="540"/>
      <c r="BQ3" s="540"/>
      <c r="BR3" s="540"/>
      <c r="BS3" s="540"/>
      <c r="BT3" s="540"/>
      <c r="BU3" s="540"/>
      <c r="BV3" s="540"/>
      <c r="BW3" s="540"/>
      <c r="BX3" s="540"/>
      <c r="BY3" s="540"/>
      <c r="BZ3" s="540"/>
      <c r="CA3" s="540"/>
      <c r="CB3" s="540"/>
      <c r="CC3" s="540"/>
      <c r="CD3" s="540"/>
      <c r="CE3" s="540"/>
      <c r="CF3" s="174"/>
      <c r="CG3" s="174"/>
      <c r="CH3" s="174"/>
      <c r="CI3" s="174"/>
      <c r="CJ3" s="174"/>
      <c r="CK3" s="174"/>
      <c r="CL3" s="174"/>
      <c r="CM3" s="174"/>
    </row>
    <row r="4" spans="1:91" ht="6" customHeight="1" x14ac:dyDescent="0.2">
      <c r="A4" s="174"/>
      <c r="U4" s="536"/>
      <c r="V4" s="536"/>
      <c r="W4" s="536"/>
      <c r="X4" s="536"/>
      <c r="Y4" s="536"/>
      <c r="Z4" s="536"/>
      <c r="AA4" s="536"/>
      <c r="AB4" s="536"/>
      <c r="AC4" s="537"/>
      <c r="AD4" s="537"/>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177"/>
      <c r="BD4" s="177"/>
      <c r="BE4" s="177"/>
      <c r="BK4" s="540"/>
      <c r="BL4" s="540"/>
      <c r="BM4" s="540"/>
      <c r="BN4" s="540"/>
      <c r="BO4" s="540"/>
      <c r="BP4" s="540"/>
      <c r="BQ4" s="540"/>
      <c r="BR4" s="540"/>
      <c r="BS4" s="540"/>
      <c r="BT4" s="540"/>
      <c r="BU4" s="540"/>
      <c r="BV4" s="540"/>
      <c r="BW4" s="540"/>
      <c r="BX4" s="540"/>
      <c r="BY4" s="540"/>
      <c r="BZ4" s="540"/>
      <c r="CA4" s="540"/>
      <c r="CB4" s="540"/>
      <c r="CC4" s="540"/>
      <c r="CD4" s="540"/>
      <c r="CE4" s="540"/>
      <c r="CF4" s="174"/>
      <c r="CG4" s="174"/>
      <c r="CH4" s="174"/>
      <c r="CI4" s="174"/>
      <c r="CJ4" s="174"/>
      <c r="CK4" s="174"/>
      <c r="CL4" s="174"/>
      <c r="CM4" s="174"/>
    </row>
    <row r="5" spans="1:91" ht="6" customHeight="1" x14ac:dyDescent="0.2">
      <c r="A5" s="174"/>
      <c r="U5" s="536"/>
      <c r="V5" s="536"/>
      <c r="W5" s="536"/>
      <c r="X5" s="536"/>
      <c r="Y5" s="536"/>
      <c r="Z5" s="536"/>
      <c r="AA5" s="536"/>
      <c r="AB5" s="536"/>
      <c r="AC5" s="537"/>
      <c r="AD5" s="537"/>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177"/>
      <c r="BD5" s="177"/>
      <c r="BE5" s="177"/>
      <c r="BK5" s="540"/>
      <c r="BL5" s="540"/>
      <c r="BM5" s="540"/>
      <c r="BN5" s="540"/>
      <c r="BO5" s="540"/>
      <c r="BP5" s="540"/>
      <c r="BQ5" s="540"/>
      <c r="BR5" s="540"/>
      <c r="BS5" s="540"/>
      <c r="BT5" s="540"/>
      <c r="BU5" s="540"/>
      <c r="BV5" s="540"/>
      <c r="BW5" s="540"/>
      <c r="BX5" s="540"/>
      <c r="BY5" s="540"/>
      <c r="BZ5" s="540"/>
      <c r="CA5" s="540"/>
      <c r="CB5" s="540"/>
      <c r="CC5" s="540"/>
      <c r="CD5" s="540"/>
      <c r="CE5" s="540"/>
      <c r="CF5" s="174"/>
      <c r="CG5" s="174"/>
      <c r="CH5" s="174"/>
      <c r="CI5" s="174"/>
      <c r="CJ5" s="174"/>
      <c r="CK5" s="174"/>
      <c r="CL5" s="174"/>
      <c r="CM5" s="174"/>
    </row>
    <row r="6" spans="1:91" ht="6" customHeight="1" x14ac:dyDescent="0.2">
      <c r="A6" s="174"/>
      <c r="U6" s="178"/>
      <c r="V6" s="178"/>
      <c r="W6" s="178"/>
      <c r="X6" s="178"/>
      <c r="Y6" s="178"/>
      <c r="Z6" s="178"/>
      <c r="AA6" s="178"/>
      <c r="AB6" s="178"/>
      <c r="AC6" s="179"/>
      <c r="AD6" s="179"/>
      <c r="AE6" s="179"/>
      <c r="AF6" s="541" t="s">
        <v>22</v>
      </c>
      <c r="AG6" s="541"/>
      <c r="AH6" s="541"/>
      <c r="AI6" s="541"/>
      <c r="AJ6" s="541"/>
      <c r="AK6" s="541"/>
      <c r="AL6" s="541"/>
      <c r="AM6" s="541"/>
      <c r="AN6" s="541"/>
      <c r="AO6" s="541"/>
      <c r="AP6" s="541"/>
      <c r="AQ6" s="541"/>
      <c r="AR6" s="541"/>
      <c r="AS6" s="541"/>
      <c r="AT6" s="541"/>
      <c r="AU6" s="541"/>
      <c r="AV6" s="541"/>
      <c r="AW6" s="541"/>
      <c r="AX6" s="541"/>
      <c r="AY6" s="541"/>
      <c r="AZ6" s="541"/>
      <c r="BA6" s="541"/>
      <c r="BB6" s="179"/>
      <c r="BC6" s="179"/>
      <c r="BD6" s="527" t="s">
        <v>142</v>
      </c>
      <c r="BE6" s="528"/>
      <c r="BF6" s="528"/>
      <c r="BG6" s="528"/>
      <c r="BH6" s="528"/>
      <c r="BI6" s="528"/>
      <c r="BJ6" s="529"/>
      <c r="BK6" s="527" t="s">
        <v>143</v>
      </c>
      <c r="BL6" s="528"/>
      <c r="BM6" s="528"/>
      <c r="BN6" s="528"/>
      <c r="BO6" s="528"/>
      <c r="BP6" s="528"/>
      <c r="BQ6" s="529"/>
      <c r="BR6" s="527" t="s">
        <v>146</v>
      </c>
      <c r="BS6" s="528"/>
      <c r="BT6" s="528"/>
      <c r="BU6" s="528"/>
      <c r="BV6" s="528"/>
      <c r="BW6" s="528"/>
      <c r="BX6" s="529"/>
      <c r="BY6" s="527" t="s">
        <v>145</v>
      </c>
      <c r="BZ6" s="528"/>
      <c r="CA6" s="528"/>
      <c r="CB6" s="528"/>
      <c r="CC6" s="528"/>
      <c r="CD6" s="528"/>
      <c r="CE6" s="529"/>
      <c r="CF6" s="174"/>
      <c r="CG6" s="174"/>
      <c r="CH6" s="174"/>
      <c r="CI6" s="174"/>
      <c r="CJ6" s="174"/>
      <c r="CK6" s="174"/>
      <c r="CL6" s="174"/>
      <c r="CM6" s="174"/>
    </row>
    <row r="7" spans="1:91" ht="6" customHeight="1" x14ac:dyDescent="0.2">
      <c r="A7" s="174"/>
      <c r="U7" s="178"/>
      <c r="V7" s="178"/>
      <c r="W7" s="178"/>
      <c r="X7" s="178"/>
      <c r="Y7" s="178"/>
      <c r="Z7" s="178"/>
      <c r="AA7" s="178"/>
      <c r="AB7" s="178"/>
      <c r="AC7" s="179"/>
      <c r="AD7" s="179"/>
      <c r="AE7" s="179"/>
      <c r="AF7" s="541"/>
      <c r="AG7" s="541"/>
      <c r="AH7" s="541"/>
      <c r="AI7" s="541"/>
      <c r="AJ7" s="541"/>
      <c r="AK7" s="541"/>
      <c r="AL7" s="541"/>
      <c r="AM7" s="541"/>
      <c r="AN7" s="541"/>
      <c r="AO7" s="541"/>
      <c r="AP7" s="541"/>
      <c r="AQ7" s="541"/>
      <c r="AR7" s="541"/>
      <c r="AS7" s="541"/>
      <c r="AT7" s="541"/>
      <c r="AU7" s="541"/>
      <c r="AV7" s="541"/>
      <c r="AW7" s="541"/>
      <c r="AX7" s="541"/>
      <c r="AY7" s="541"/>
      <c r="AZ7" s="541"/>
      <c r="BA7" s="541"/>
      <c r="BB7" s="179"/>
      <c r="BC7" s="179"/>
      <c r="BD7" s="530"/>
      <c r="BE7" s="531"/>
      <c r="BF7" s="531"/>
      <c r="BG7" s="531"/>
      <c r="BH7" s="531"/>
      <c r="BI7" s="531"/>
      <c r="BJ7" s="532"/>
      <c r="BK7" s="530"/>
      <c r="BL7" s="531"/>
      <c r="BM7" s="531"/>
      <c r="BN7" s="531"/>
      <c r="BO7" s="531"/>
      <c r="BP7" s="531"/>
      <c r="BQ7" s="532"/>
      <c r="BR7" s="530"/>
      <c r="BS7" s="531"/>
      <c r="BT7" s="531"/>
      <c r="BU7" s="531"/>
      <c r="BV7" s="531"/>
      <c r="BW7" s="531"/>
      <c r="BX7" s="532"/>
      <c r="BY7" s="530"/>
      <c r="BZ7" s="531"/>
      <c r="CA7" s="531"/>
      <c r="CB7" s="531"/>
      <c r="CC7" s="531"/>
      <c r="CD7" s="531"/>
      <c r="CE7" s="532"/>
      <c r="CF7" s="174"/>
      <c r="CG7" s="174"/>
      <c r="CH7" s="174"/>
      <c r="CI7" s="174"/>
      <c r="CJ7" s="174"/>
      <c r="CK7" s="174"/>
      <c r="CL7" s="174"/>
      <c r="CM7" s="174"/>
    </row>
    <row r="8" spans="1:91" ht="6" customHeight="1" x14ac:dyDescent="0.2">
      <c r="A8" s="174"/>
      <c r="U8" s="178"/>
      <c r="V8" s="178"/>
      <c r="W8" s="178"/>
      <c r="X8" s="178"/>
      <c r="Y8" s="178"/>
      <c r="Z8" s="178"/>
      <c r="AA8" s="178"/>
      <c r="AB8" s="178"/>
      <c r="AC8" s="179"/>
      <c r="AD8" s="179"/>
      <c r="AE8" s="179"/>
      <c r="AF8" s="541"/>
      <c r="AG8" s="541"/>
      <c r="AH8" s="541"/>
      <c r="AI8" s="541"/>
      <c r="AJ8" s="541"/>
      <c r="AK8" s="541"/>
      <c r="AL8" s="541"/>
      <c r="AM8" s="541"/>
      <c r="AN8" s="541"/>
      <c r="AO8" s="541"/>
      <c r="AP8" s="541"/>
      <c r="AQ8" s="541"/>
      <c r="AR8" s="541"/>
      <c r="AS8" s="541"/>
      <c r="AT8" s="541"/>
      <c r="AU8" s="541"/>
      <c r="AV8" s="541"/>
      <c r="AW8" s="541"/>
      <c r="AX8" s="541"/>
      <c r="AY8" s="541"/>
      <c r="AZ8" s="541"/>
      <c r="BA8" s="541"/>
      <c r="BB8" s="179"/>
      <c r="BC8" s="179"/>
      <c r="BD8" s="533"/>
      <c r="BE8" s="534"/>
      <c r="BF8" s="534"/>
      <c r="BG8" s="534"/>
      <c r="BH8" s="534"/>
      <c r="BI8" s="534"/>
      <c r="BJ8" s="535"/>
      <c r="BK8" s="533"/>
      <c r="BL8" s="534"/>
      <c r="BM8" s="534"/>
      <c r="BN8" s="534"/>
      <c r="BO8" s="534"/>
      <c r="BP8" s="534"/>
      <c r="BQ8" s="535"/>
      <c r="BR8" s="533"/>
      <c r="BS8" s="534"/>
      <c r="BT8" s="534"/>
      <c r="BU8" s="534"/>
      <c r="BV8" s="534"/>
      <c r="BW8" s="534"/>
      <c r="BX8" s="535"/>
      <c r="BY8" s="533"/>
      <c r="BZ8" s="534"/>
      <c r="CA8" s="534"/>
      <c r="CB8" s="534"/>
      <c r="CC8" s="534"/>
      <c r="CD8" s="534"/>
      <c r="CE8" s="535"/>
      <c r="CF8" s="174"/>
      <c r="CG8" s="174"/>
      <c r="CH8" s="174"/>
      <c r="CI8" s="174"/>
      <c r="CJ8" s="174"/>
      <c r="CK8" s="174"/>
      <c r="CL8" s="174"/>
      <c r="CM8" s="174"/>
    </row>
    <row r="9" spans="1:91" ht="6" customHeight="1" x14ac:dyDescent="0.2">
      <c r="A9" s="174"/>
      <c r="G9" s="622">
        <f>基本情報!B4</f>
        <v>0</v>
      </c>
      <c r="H9" s="622"/>
      <c r="I9" s="622"/>
      <c r="J9" s="622"/>
      <c r="K9" s="622"/>
      <c r="L9" s="622"/>
      <c r="M9" s="622"/>
      <c r="N9" s="622"/>
      <c r="O9" s="622"/>
      <c r="P9" s="622"/>
      <c r="Q9" s="540" t="s">
        <v>217</v>
      </c>
      <c r="R9" s="540"/>
      <c r="S9" s="540"/>
      <c r="T9" s="540"/>
      <c r="U9" s="180"/>
      <c r="V9" s="180"/>
      <c r="W9" s="180"/>
      <c r="X9" s="180"/>
      <c r="Y9" s="180"/>
      <c r="Z9" s="180"/>
      <c r="AA9" s="180"/>
      <c r="AB9" s="180"/>
      <c r="BD9" s="181"/>
      <c r="BE9" s="182"/>
      <c r="BF9" s="182"/>
      <c r="BG9" s="182"/>
      <c r="BH9" s="182"/>
      <c r="BI9" s="182"/>
      <c r="BJ9" s="183"/>
      <c r="BK9" s="182"/>
      <c r="BL9" s="182"/>
      <c r="BM9" s="182"/>
      <c r="BN9" s="182"/>
      <c r="BO9" s="182"/>
      <c r="BP9" s="182"/>
      <c r="BQ9" s="183"/>
      <c r="BR9" s="182"/>
      <c r="BS9" s="182"/>
      <c r="BT9" s="182"/>
      <c r="BU9" s="182"/>
      <c r="BV9" s="182"/>
      <c r="BW9" s="182"/>
      <c r="BX9" s="183"/>
      <c r="BY9" s="181"/>
      <c r="BZ9" s="182"/>
      <c r="CA9" s="182"/>
      <c r="CB9" s="182"/>
      <c r="CC9" s="182"/>
      <c r="CD9" s="182"/>
      <c r="CE9" s="183"/>
      <c r="CF9" s="174"/>
      <c r="CG9" s="174"/>
      <c r="CH9" s="174"/>
      <c r="CI9" s="174"/>
      <c r="CJ9" s="174"/>
      <c r="CK9" s="174"/>
      <c r="CL9" s="174"/>
      <c r="CM9" s="174"/>
    </row>
    <row r="10" spans="1:91" ht="6" customHeight="1" x14ac:dyDescent="0.2">
      <c r="A10" s="174"/>
      <c r="C10" s="233"/>
      <c r="D10" s="233"/>
      <c r="E10" s="233"/>
      <c r="F10" s="184"/>
      <c r="G10" s="622"/>
      <c r="H10" s="622"/>
      <c r="I10" s="622"/>
      <c r="J10" s="622"/>
      <c r="K10" s="622"/>
      <c r="L10" s="622"/>
      <c r="M10" s="622"/>
      <c r="N10" s="622"/>
      <c r="O10" s="622"/>
      <c r="P10" s="622"/>
      <c r="Q10" s="540"/>
      <c r="R10" s="540"/>
      <c r="S10" s="540"/>
      <c r="T10" s="540"/>
      <c r="U10" s="233"/>
      <c r="V10" s="230"/>
      <c r="W10" s="287"/>
      <c r="X10" s="287"/>
      <c r="BD10" s="181"/>
      <c r="BE10" s="182"/>
      <c r="BF10" s="182"/>
      <c r="BG10" s="182"/>
      <c r="BH10" s="182"/>
      <c r="BI10" s="182"/>
      <c r="BJ10" s="183"/>
      <c r="BK10" s="182"/>
      <c r="BL10" s="182"/>
      <c r="BM10" s="182"/>
      <c r="BN10" s="182"/>
      <c r="BO10" s="182"/>
      <c r="BP10" s="182"/>
      <c r="BQ10" s="183"/>
      <c r="BR10" s="182"/>
      <c r="BS10" s="182"/>
      <c r="BT10" s="182"/>
      <c r="BU10" s="182"/>
      <c r="BV10" s="182"/>
      <c r="BW10" s="182"/>
      <c r="BX10" s="183"/>
      <c r="BY10" s="181"/>
      <c r="BZ10" s="182"/>
      <c r="CA10" s="182"/>
      <c r="CB10" s="182"/>
      <c r="CC10" s="182"/>
      <c r="CD10" s="182"/>
      <c r="CE10" s="183"/>
      <c r="CF10" s="174"/>
      <c r="CG10" s="174"/>
      <c r="CH10" s="174"/>
      <c r="CI10" s="174"/>
      <c r="CJ10" s="174"/>
      <c r="CK10" s="174"/>
      <c r="CL10" s="174"/>
      <c r="CM10" s="174"/>
    </row>
    <row r="11" spans="1:91" ht="6" customHeight="1" x14ac:dyDescent="0.2">
      <c r="A11" s="174"/>
      <c r="C11" s="233"/>
      <c r="D11" s="233"/>
      <c r="E11" s="233"/>
      <c r="F11" s="184"/>
      <c r="G11" s="622"/>
      <c r="H11" s="622"/>
      <c r="I11" s="622"/>
      <c r="J11" s="622"/>
      <c r="K11" s="622"/>
      <c r="L11" s="622"/>
      <c r="M11" s="622"/>
      <c r="N11" s="622"/>
      <c r="O11" s="622"/>
      <c r="P11" s="622"/>
      <c r="Q11" s="540"/>
      <c r="R11" s="540"/>
      <c r="S11" s="540"/>
      <c r="T11" s="540"/>
      <c r="U11" s="233"/>
      <c r="V11" s="287"/>
      <c r="W11" s="287"/>
      <c r="X11" s="287"/>
      <c r="BD11" s="181"/>
      <c r="BE11" s="182"/>
      <c r="BF11" s="182"/>
      <c r="BG11" s="182"/>
      <c r="BH11" s="182"/>
      <c r="BI11" s="182"/>
      <c r="BJ11" s="183"/>
      <c r="BK11" s="182"/>
      <c r="BL11" s="182"/>
      <c r="BM11" s="182"/>
      <c r="BN11" s="182"/>
      <c r="BO11" s="182"/>
      <c r="BP11" s="182"/>
      <c r="BQ11" s="183"/>
      <c r="BR11" s="182"/>
      <c r="BS11" s="182"/>
      <c r="BT11" s="182"/>
      <c r="BU11" s="182"/>
      <c r="BV11" s="182"/>
      <c r="BW11" s="182"/>
      <c r="BX11" s="183"/>
      <c r="BY11" s="181"/>
      <c r="BZ11" s="182"/>
      <c r="CA11" s="182"/>
      <c r="CB11" s="182"/>
      <c r="CC11" s="182"/>
      <c r="CD11" s="182"/>
      <c r="CE11" s="183"/>
      <c r="CF11" s="174"/>
      <c r="CG11" s="174"/>
      <c r="CH11" s="174"/>
      <c r="CI11" s="174"/>
      <c r="CJ11" s="174"/>
      <c r="CK11" s="174"/>
      <c r="CL11" s="174"/>
      <c r="CM11" s="174"/>
    </row>
    <row r="12" spans="1:91" ht="6" customHeight="1" x14ac:dyDescent="0.2">
      <c r="A12" s="174"/>
      <c r="C12" s="233"/>
      <c r="D12" s="233"/>
      <c r="E12" s="233"/>
      <c r="F12" s="184"/>
      <c r="G12" s="288"/>
      <c r="H12" s="288"/>
      <c r="I12" s="288"/>
      <c r="J12" s="289"/>
      <c r="K12" s="289"/>
      <c r="L12" s="288"/>
      <c r="M12" s="288"/>
      <c r="N12" s="288"/>
      <c r="O12" s="289"/>
      <c r="P12" s="289"/>
      <c r="Q12" s="288"/>
      <c r="R12" s="288"/>
      <c r="S12" s="288"/>
      <c r="T12" s="210"/>
      <c r="U12" s="210"/>
      <c r="V12" s="290"/>
      <c r="W12" s="290"/>
      <c r="X12" s="290"/>
      <c r="BD12" s="181"/>
      <c r="BE12" s="182"/>
      <c r="BF12" s="182"/>
      <c r="BG12" s="182"/>
      <c r="BH12" s="182"/>
      <c r="BI12" s="182"/>
      <c r="BJ12" s="183"/>
      <c r="BK12" s="182"/>
      <c r="BL12" s="182"/>
      <c r="BM12" s="182"/>
      <c r="BN12" s="182"/>
      <c r="BO12" s="182"/>
      <c r="BP12" s="182"/>
      <c r="BQ12" s="183"/>
      <c r="BR12" s="182"/>
      <c r="BS12" s="182"/>
      <c r="BT12" s="182"/>
      <c r="BU12" s="182"/>
      <c r="BV12" s="182"/>
      <c r="BW12" s="182"/>
      <c r="BX12" s="183"/>
      <c r="BY12" s="181"/>
      <c r="BZ12" s="182"/>
      <c r="CA12" s="182"/>
      <c r="CB12" s="182"/>
      <c r="CC12" s="182"/>
      <c r="CD12" s="182"/>
      <c r="CE12" s="183"/>
      <c r="CF12" s="174"/>
      <c r="CG12" s="174"/>
      <c r="CH12" s="174"/>
      <c r="CI12" s="174"/>
      <c r="CJ12" s="174"/>
      <c r="CK12" s="174"/>
      <c r="CL12" s="174"/>
      <c r="CM12" s="174"/>
    </row>
    <row r="13" spans="1:91" ht="6" customHeight="1" x14ac:dyDescent="0.2">
      <c r="A13" s="526" t="s">
        <v>88</v>
      </c>
      <c r="F13" s="550"/>
      <c r="G13" s="553" t="s">
        <v>26</v>
      </c>
      <c r="H13" s="554"/>
      <c r="I13" s="554"/>
      <c r="J13" s="554"/>
      <c r="K13" s="554"/>
      <c r="L13" s="555"/>
      <c r="M13" s="744">
        <f>基本情報!B6</f>
        <v>0</v>
      </c>
      <c r="N13" s="745"/>
      <c r="O13" s="745"/>
      <c r="P13" s="745"/>
      <c r="Q13" s="745"/>
      <c r="R13" s="745"/>
      <c r="S13" s="745"/>
      <c r="T13" s="746"/>
      <c r="U13" s="185"/>
      <c r="V13" s="185"/>
      <c r="W13" s="185"/>
      <c r="X13" s="185"/>
      <c r="Y13" s="185"/>
      <c r="Z13" s="185"/>
      <c r="AA13" s="185"/>
      <c r="AB13" s="185"/>
      <c r="AC13" s="185"/>
      <c r="AD13" s="186"/>
      <c r="AE13" s="186"/>
      <c r="BD13" s="181"/>
      <c r="BE13" s="182"/>
      <c r="BF13" s="182"/>
      <c r="BG13" s="182"/>
      <c r="BH13" s="182"/>
      <c r="BI13" s="182"/>
      <c r="BJ13" s="183"/>
      <c r="BK13" s="182"/>
      <c r="BL13" s="182"/>
      <c r="BM13" s="182"/>
      <c r="BN13" s="182"/>
      <c r="BO13" s="182"/>
      <c r="BP13" s="182"/>
      <c r="BQ13" s="183"/>
      <c r="BR13" s="182"/>
      <c r="BS13" s="182"/>
      <c r="BT13" s="182"/>
      <c r="BU13" s="182"/>
      <c r="BV13" s="182"/>
      <c r="BW13" s="182"/>
      <c r="BX13" s="183"/>
      <c r="BY13" s="181"/>
      <c r="BZ13" s="182"/>
      <c r="CA13" s="182"/>
      <c r="CB13" s="182"/>
      <c r="CC13" s="182"/>
      <c r="CD13" s="182"/>
      <c r="CE13" s="183"/>
      <c r="CF13" s="174"/>
      <c r="CG13" s="174"/>
      <c r="CH13" s="174"/>
      <c r="CI13" s="174"/>
      <c r="CJ13" s="174"/>
      <c r="CK13" s="174"/>
      <c r="CL13" s="174"/>
      <c r="CM13" s="174"/>
    </row>
    <row r="14" spans="1:91" ht="6" customHeight="1" x14ac:dyDescent="0.2">
      <c r="A14" s="526"/>
      <c r="F14" s="551"/>
      <c r="G14" s="556"/>
      <c r="H14" s="557"/>
      <c r="I14" s="557"/>
      <c r="J14" s="557"/>
      <c r="K14" s="557"/>
      <c r="L14" s="558"/>
      <c r="M14" s="747"/>
      <c r="N14" s="748"/>
      <c r="O14" s="748"/>
      <c r="P14" s="748"/>
      <c r="Q14" s="748"/>
      <c r="R14" s="748"/>
      <c r="S14" s="748"/>
      <c r="T14" s="749"/>
      <c r="U14" s="185"/>
      <c r="V14" s="185"/>
      <c r="W14" s="185"/>
      <c r="X14" s="185"/>
      <c r="Y14" s="185"/>
      <c r="Z14" s="185"/>
      <c r="AA14" s="185"/>
      <c r="AB14" s="185"/>
      <c r="AC14" s="185"/>
      <c r="AD14" s="186"/>
      <c r="AE14" s="186"/>
      <c r="BD14" s="181"/>
      <c r="BE14" s="182"/>
      <c r="BF14" s="182"/>
      <c r="BG14" s="182"/>
      <c r="BH14" s="182"/>
      <c r="BI14" s="182"/>
      <c r="BJ14" s="183"/>
      <c r="BK14" s="182"/>
      <c r="BL14" s="182"/>
      <c r="BM14" s="182"/>
      <c r="BN14" s="182"/>
      <c r="BO14" s="182"/>
      <c r="BP14" s="182"/>
      <c r="BQ14" s="183"/>
      <c r="BR14" s="182"/>
      <c r="BS14" s="182"/>
      <c r="BT14" s="182"/>
      <c r="BU14" s="182"/>
      <c r="BV14" s="182"/>
      <c r="BW14" s="182"/>
      <c r="BX14" s="183"/>
      <c r="BY14" s="181"/>
      <c r="BZ14" s="182"/>
      <c r="CA14" s="182"/>
      <c r="CB14" s="182"/>
      <c r="CC14" s="182"/>
      <c r="CD14" s="182"/>
      <c r="CE14" s="183"/>
      <c r="CF14" s="174"/>
      <c r="CG14" s="174"/>
      <c r="CH14" s="174"/>
      <c r="CI14" s="174"/>
      <c r="CJ14" s="174"/>
      <c r="CK14" s="174"/>
      <c r="CL14" s="174"/>
      <c r="CM14" s="174"/>
    </row>
    <row r="15" spans="1:91" ht="6" customHeight="1" x14ac:dyDescent="0.2">
      <c r="A15" s="526"/>
      <c r="F15" s="551"/>
      <c r="G15" s="556"/>
      <c r="H15" s="557"/>
      <c r="I15" s="557"/>
      <c r="J15" s="557"/>
      <c r="K15" s="557"/>
      <c r="L15" s="558"/>
      <c r="M15" s="747"/>
      <c r="N15" s="748"/>
      <c r="O15" s="748"/>
      <c r="P15" s="748"/>
      <c r="Q15" s="748"/>
      <c r="R15" s="748"/>
      <c r="S15" s="748"/>
      <c r="T15" s="749"/>
      <c r="U15" s="185"/>
      <c r="V15" s="185"/>
      <c r="W15" s="185"/>
      <c r="X15" s="185"/>
      <c r="Y15" s="185"/>
      <c r="Z15" s="185"/>
      <c r="AA15" s="185"/>
      <c r="AB15" s="185"/>
      <c r="AC15" s="185"/>
      <c r="AD15" s="186"/>
      <c r="AE15" s="186"/>
      <c r="BD15" s="187"/>
      <c r="BE15" s="188"/>
      <c r="BF15" s="188"/>
      <c r="BG15" s="188"/>
      <c r="BH15" s="188"/>
      <c r="BI15" s="188"/>
      <c r="BJ15" s="189"/>
      <c r="BK15" s="188"/>
      <c r="BL15" s="188"/>
      <c r="BM15" s="188"/>
      <c r="BN15" s="188"/>
      <c r="BO15" s="188"/>
      <c r="BP15" s="188"/>
      <c r="BQ15" s="189"/>
      <c r="BR15" s="188"/>
      <c r="BS15" s="188"/>
      <c r="BT15" s="188"/>
      <c r="BU15" s="188"/>
      <c r="BV15" s="188"/>
      <c r="BW15" s="188"/>
      <c r="BX15" s="189"/>
      <c r="BY15" s="187"/>
      <c r="BZ15" s="188"/>
      <c r="CA15" s="188"/>
      <c r="CB15" s="188"/>
      <c r="CC15" s="188"/>
      <c r="CD15" s="188"/>
      <c r="CE15" s="189"/>
      <c r="CF15" s="174"/>
      <c r="CG15" s="174"/>
      <c r="CH15" s="174"/>
      <c r="CI15" s="174"/>
      <c r="CJ15" s="174"/>
      <c r="CK15" s="174"/>
      <c r="CL15" s="174"/>
      <c r="CM15" s="174"/>
    </row>
    <row r="16" spans="1:91" ht="6" customHeight="1" x14ac:dyDescent="0.2">
      <c r="A16" s="526"/>
      <c r="F16" s="551"/>
      <c r="G16" s="559"/>
      <c r="H16" s="560"/>
      <c r="I16" s="560"/>
      <c r="J16" s="560"/>
      <c r="K16" s="560"/>
      <c r="L16" s="561"/>
      <c r="M16" s="750"/>
      <c r="N16" s="751"/>
      <c r="O16" s="751"/>
      <c r="P16" s="751"/>
      <c r="Q16" s="751"/>
      <c r="R16" s="751"/>
      <c r="S16" s="751"/>
      <c r="T16" s="752"/>
      <c r="U16" s="185"/>
      <c r="V16" s="185"/>
      <c r="W16" s="185"/>
      <c r="X16" s="185"/>
      <c r="Y16" s="185"/>
      <c r="Z16" s="185"/>
      <c r="AA16" s="185"/>
      <c r="AB16" s="185"/>
      <c r="AC16" s="185"/>
      <c r="AD16" s="186"/>
      <c r="AE16" s="186"/>
      <c r="CF16" s="174"/>
      <c r="CG16" s="174"/>
      <c r="CH16" s="174"/>
      <c r="CI16" s="174"/>
      <c r="CJ16" s="174"/>
      <c r="CK16" s="174"/>
      <c r="CL16" s="174"/>
      <c r="CM16" s="174"/>
    </row>
    <row r="17" spans="1:91" ht="5.25" customHeight="1" x14ac:dyDescent="0.2">
      <c r="A17" s="526"/>
      <c r="F17" s="551"/>
      <c r="G17" s="190"/>
      <c r="H17" s="191"/>
      <c r="I17" s="191"/>
      <c r="J17" s="191"/>
      <c r="K17" s="192"/>
      <c r="L17" s="193"/>
      <c r="M17" s="193"/>
      <c r="N17" s="193"/>
      <c r="O17" s="193"/>
      <c r="P17" s="193"/>
      <c r="Q17" s="193"/>
      <c r="R17" s="193"/>
      <c r="S17" s="193"/>
      <c r="T17" s="193"/>
      <c r="U17" s="193"/>
      <c r="V17" s="193"/>
      <c r="W17" s="193"/>
      <c r="X17" s="193"/>
      <c r="Y17" s="193"/>
      <c r="Z17" s="193"/>
      <c r="AA17" s="193"/>
      <c r="AB17" s="193"/>
      <c r="AC17" s="193"/>
      <c r="AD17" s="193"/>
      <c r="AE17" s="194"/>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CF17" s="174"/>
      <c r="CG17" s="174"/>
      <c r="CH17" s="174"/>
      <c r="CI17" s="174"/>
      <c r="CJ17" s="174"/>
      <c r="CK17" s="174"/>
      <c r="CL17" s="174"/>
      <c r="CM17" s="174"/>
    </row>
    <row r="18" spans="1:91" ht="6" customHeight="1" x14ac:dyDescent="0.2">
      <c r="A18" s="526"/>
      <c r="F18" s="551"/>
      <c r="G18" s="196"/>
      <c r="H18" s="197"/>
      <c r="I18" s="197"/>
      <c r="J18" s="197"/>
      <c r="K18" s="197"/>
      <c r="L18" s="198"/>
      <c r="M18" s="562"/>
      <c r="N18" s="563"/>
      <c r="O18" s="563"/>
      <c r="P18" s="563"/>
      <c r="Q18" s="563"/>
      <c r="R18" s="563"/>
      <c r="S18" s="563"/>
      <c r="T18" s="563"/>
      <c r="U18" s="563"/>
      <c r="V18" s="563"/>
      <c r="W18" s="563"/>
      <c r="X18" s="563"/>
      <c r="Y18" s="563"/>
      <c r="Z18" s="563"/>
      <c r="AA18" s="563"/>
      <c r="AB18" s="563"/>
      <c r="AC18" s="563"/>
      <c r="AD18" s="563"/>
      <c r="AE18" s="199"/>
      <c r="AF18" s="199"/>
      <c r="AG18" s="199"/>
      <c r="AH18" s="199"/>
      <c r="AI18" s="199"/>
      <c r="AJ18" s="199"/>
      <c r="AK18" s="199"/>
      <c r="AL18" s="199"/>
      <c r="AM18" s="199"/>
      <c r="AN18" s="199"/>
      <c r="AO18" s="199"/>
      <c r="AP18" s="199"/>
      <c r="AQ18" s="200"/>
      <c r="AR18" s="200"/>
      <c r="AS18" s="200"/>
      <c r="AT18" s="201"/>
      <c r="CF18" s="174"/>
      <c r="CG18" s="174"/>
      <c r="CH18" s="174"/>
      <c r="CI18" s="174"/>
      <c r="CJ18" s="174"/>
      <c r="CK18" s="174"/>
      <c r="CL18" s="174"/>
      <c r="CM18" s="174"/>
    </row>
    <row r="19" spans="1:91" ht="7.5" customHeight="1" x14ac:dyDescent="0.2">
      <c r="A19" s="526"/>
      <c r="F19" s="551"/>
      <c r="G19" s="202"/>
      <c r="H19" s="203"/>
      <c r="I19" s="203"/>
      <c r="J19" s="203"/>
      <c r="K19" s="203"/>
      <c r="L19" s="204"/>
      <c r="M19" s="564"/>
      <c r="N19" s="565"/>
      <c r="O19" s="565"/>
      <c r="P19" s="565"/>
      <c r="Q19" s="565"/>
      <c r="R19" s="565"/>
      <c r="S19" s="565"/>
      <c r="T19" s="565"/>
      <c r="U19" s="565"/>
      <c r="V19" s="565"/>
      <c r="W19" s="565"/>
      <c r="X19" s="565"/>
      <c r="Y19" s="565"/>
      <c r="Z19" s="565"/>
      <c r="AA19" s="565"/>
      <c r="AB19" s="565"/>
      <c r="AC19" s="565"/>
      <c r="AD19" s="565"/>
      <c r="AE19" s="205"/>
      <c r="AF19" s="205"/>
      <c r="AG19" s="205"/>
      <c r="AH19" s="205"/>
      <c r="AI19" s="205"/>
      <c r="AJ19" s="205"/>
      <c r="AK19" s="205"/>
      <c r="AL19" s="205"/>
      <c r="AM19" s="205"/>
      <c r="AN19" s="205"/>
      <c r="AO19" s="205"/>
      <c r="AP19" s="205"/>
      <c r="AQ19" s="191"/>
      <c r="AR19" s="191"/>
      <c r="AS19" s="191"/>
      <c r="AT19" s="206"/>
      <c r="CF19" s="174"/>
      <c r="CG19" s="174"/>
      <c r="CH19" s="174"/>
      <c r="CI19" s="174"/>
      <c r="CJ19" s="174"/>
      <c r="CK19" s="174"/>
      <c r="CL19" s="174"/>
      <c r="CM19" s="174"/>
    </row>
    <row r="20" spans="1:91" ht="7.5" customHeight="1" x14ac:dyDescent="0.2">
      <c r="A20" s="526"/>
      <c r="F20" s="551"/>
      <c r="G20" s="542" t="s">
        <v>27</v>
      </c>
      <c r="H20" s="543"/>
      <c r="I20" s="543"/>
      <c r="J20" s="543"/>
      <c r="K20" s="543"/>
      <c r="L20" s="544"/>
      <c r="M20" s="545" t="s">
        <v>28</v>
      </c>
      <c r="N20" s="546"/>
      <c r="O20" s="547">
        <f>基本情報!B8</f>
        <v>0</v>
      </c>
      <c r="P20" s="547"/>
      <c r="Q20" s="547"/>
      <c r="R20" s="547"/>
      <c r="S20" s="547"/>
      <c r="T20" s="548" t="s">
        <v>29</v>
      </c>
      <c r="U20" s="548"/>
      <c r="V20" s="549">
        <f>基本情報!B9</f>
        <v>0</v>
      </c>
      <c r="W20" s="547"/>
      <c r="X20" s="547"/>
      <c r="Y20" s="547"/>
      <c r="Z20" s="547"/>
      <c r="AA20" s="547"/>
      <c r="AB20" s="547"/>
      <c r="AC20" s="207"/>
      <c r="AD20" s="207"/>
      <c r="AE20" s="207"/>
      <c r="AF20" s="207"/>
      <c r="AG20" s="207"/>
      <c r="AH20" s="207"/>
      <c r="AI20" s="207"/>
      <c r="AJ20" s="207"/>
      <c r="AK20" s="207"/>
      <c r="AL20" s="207"/>
      <c r="AM20" s="207"/>
      <c r="AN20" s="207"/>
      <c r="AO20" s="207"/>
      <c r="AP20" s="207"/>
      <c r="AQ20" s="208"/>
      <c r="AR20" s="208"/>
      <c r="AS20" s="208"/>
      <c r="AT20" s="209"/>
      <c r="CF20" s="174"/>
      <c r="CG20" s="174"/>
      <c r="CH20" s="174"/>
      <c r="CI20" s="174"/>
      <c r="CJ20" s="174"/>
      <c r="CK20" s="174"/>
      <c r="CL20" s="174"/>
      <c r="CM20" s="174"/>
    </row>
    <row r="21" spans="1:91" ht="7.5" customHeight="1" x14ac:dyDescent="0.2">
      <c r="A21" s="526"/>
      <c r="F21" s="551"/>
      <c r="G21" s="542"/>
      <c r="H21" s="543"/>
      <c r="I21" s="543"/>
      <c r="J21" s="543"/>
      <c r="K21" s="543"/>
      <c r="L21" s="544"/>
      <c r="M21" s="545"/>
      <c r="N21" s="546"/>
      <c r="O21" s="547"/>
      <c r="P21" s="547"/>
      <c r="Q21" s="547"/>
      <c r="R21" s="547"/>
      <c r="S21" s="547"/>
      <c r="T21" s="548"/>
      <c r="U21" s="548"/>
      <c r="V21" s="547"/>
      <c r="W21" s="547"/>
      <c r="X21" s="547"/>
      <c r="Y21" s="547"/>
      <c r="Z21" s="547"/>
      <c r="AA21" s="547"/>
      <c r="AB21" s="547"/>
      <c r="AC21" s="207"/>
      <c r="AD21" s="207"/>
      <c r="AE21" s="207"/>
      <c r="AF21" s="207"/>
      <c r="AG21" s="207"/>
      <c r="AH21" s="207"/>
      <c r="AI21" s="207"/>
      <c r="AJ21" s="207"/>
      <c r="AK21" s="207"/>
      <c r="AL21" s="207"/>
      <c r="AM21" s="207"/>
      <c r="AN21" s="207"/>
      <c r="AO21" s="207"/>
      <c r="AP21" s="207"/>
      <c r="AQ21" s="208"/>
      <c r="AR21" s="208"/>
      <c r="AS21" s="208"/>
      <c r="AT21" s="209"/>
      <c r="CF21" s="174"/>
      <c r="CG21" s="174"/>
      <c r="CH21" s="174"/>
      <c r="CI21" s="174"/>
      <c r="CJ21" s="174"/>
      <c r="CK21" s="174"/>
      <c r="CL21" s="174"/>
      <c r="CM21" s="174"/>
    </row>
    <row r="22" spans="1:91" ht="7.5" customHeight="1" x14ac:dyDescent="0.2">
      <c r="A22" s="526"/>
      <c r="F22" s="551"/>
      <c r="G22" s="542"/>
      <c r="H22" s="543"/>
      <c r="I22" s="543"/>
      <c r="J22" s="543"/>
      <c r="K22" s="543"/>
      <c r="L22" s="544"/>
      <c r="M22" s="753">
        <f>基本情報!B10</f>
        <v>0</v>
      </c>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5"/>
      <c r="CF22" s="174"/>
      <c r="CG22" s="174"/>
      <c r="CH22" s="174"/>
      <c r="CI22" s="174"/>
      <c r="CJ22" s="174"/>
      <c r="CK22" s="174"/>
      <c r="CL22" s="174"/>
      <c r="CM22" s="174"/>
    </row>
    <row r="23" spans="1:91" ht="7.5" customHeight="1" x14ac:dyDescent="0.2">
      <c r="A23" s="526"/>
      <c r="F23" s="551"/>
      <c r="G23" s="542"/>
      <c r="H23" s="543"/>
      <c r="I23" s="543"/>
      <c r="J23" s="543"/>
      <c r="K23" s="543"/>
      <c r="L23" s="544"/>
      <c r="M23" s="753"/>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5"/>
      <c r="CF23" s="174"/>
      <c r="CG23" s="174"/>
      <c r="CH23" s="174"/>
      <c r="CI23" s="174"/>
      <c r="CJ23" s="174"/>
      <c r="CK23" s="174"/>
      <c r="CL23" s="174"/>
      <c r="CM23" s="174"/>
    </row>
    <row r="24" spans="1:91" ht="7.5" customHeight="1" x14ac:dyDescent="0.2">
      <c r="A24" s="526"/>
      <c r="F24" s="551"/>
      <c r="G24" s="542"/>
      <c r="H24" s="543"/>
      <c r="I24" s="543"/>
      <c r="J24" s="543"/>
      <c r="K24" s="543"/>
      <c r="L24" s="544"/>
      <c r="M24" s="753"/>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5"/>
      <c r="CF24" s="174"/>
      <c r="CG24" s="174"/>
      <c r="CH24" s="174"/>
      <c r="CI24" s="174"/>
      <c r="CJ24" s="174"/>
      <c r="CK24" s="174"/>
      <c r="CL24" s="174"/>
      <c r="CM24" s="174"/>
    </row>
    <row r="25" spans="1:91" ht="7.5" customHeight="1" x14ac:dyDescent="0.2">
      <c r="A25" s="526"/>
      <c r="F25" s="551"/>
      <c r="G25" s="542"/>
      <c r="H25" s="543"/>
      <c r="I25" s="543"/>
      <c r="J25" s="543"/>
      <c r="K25" s="543"/>
      <c r="L25" s="544"/>
      <c r="M25" s="753" t="str">
        <f>IF(基本情報!B11="","",基本情報!B11)</f>
        <v/>
      </c>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5"/>
      <c r="CF25" s="174"/>
      <c r="CG25" s="174"/>
      <c r="CH25" s="174"/>
      <c r="CI25" s="174"/>
      <c r="CJ25" s="174"/>
      <c r="CK25" s="174"/>
      <c r="CL25" s="174"/>
      <c r="CM25" s="174"/>
    </row>
    <row r="26" spans="1:91" ht="7.5" customHeight="1" x14ac:dyDescent="0.2">
      <c r="A26" s="526"/>
      <c r="F26" s="551"/>
      <c r="G26" s="542"/>
      <c r="H26" s="543"/>
      <c r="I26" s="543"/>
      <c r="J26" s="543"/>
      <c r="K26" s="543"/>
      <c r="L26" s="544"/>
      <c r="M26" s="753"/>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5"/>
      <c r="CF26" s="174"/>
      <c r="CG26" s="174"/>
      <c r="CH26" s="174"/>
      <c r="CI26" s="174"/>
      <c r="CJ26" s="174"/>
      <c r="CK26" s="174"/>
      <c r="CL26" s="174"/>
      <c r="CM26" s="174"/>
    </row>
    <row r="27" spans="1:91" ht="7.5" customHeight="1" x14ac:dyDescent="0.2">
      <c r="A27" s="526"/>
      <c r="F27" s="551"/>
      <c r="G27" s="542"/>
      <c r="H27" s="543"/>
      <c r="I27" s="543"/>
      <c r="J27" s="543"/>
      <c r="K27" s="543"/>
      <c r="L27" s="544"/>
      <c r="M27" s="753"/>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5"/>
      <c r="CF27" s="174"/>
      <c r="CG27" s="174"/>
      <c r="CH27" s="174"/>
      <c r="CI27" s="174"/>
      <c r="CJ27" s="174"/>
      <c r="CK27" s="174"/>
      <c r="CL27" s="174"/>
      <c r="CM27" s="174"/>
    </row>
    <row r="28" spans="1:91" ht="7.5" customHeight="1" x14ac:dyDescent="0.2">
      <c r="A28" s="526"/>
      <c r="F28" s="551"/>
      <c r="G28" s="542" t="s">
        <v>30</v>
      </c>
      <c r="H28" s="543"/>
      <c r="I28" s="543"/>
      <c r="J28" s="543"/>
      <c r="K28" s="543"/>
      <c r="L28" s="544"/>
      <c r="M28" s="624">
        <f>基本情報!B7</f>
        <v>0</v>
      </c>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6"/>
      <c r="CF28" s="174"/>
      <c r="CG28" s="174"/>
      <c r="CH28" s="174"/>
      <c r="CI28" s="174"/>
      <c r="CJ28" s="174"/>
      <c r="CK28" s="174"/>
      <c r="CL28" s="174"/>
      <c r="CM28" s="174"/>
    </row>
    <row r="29" spans="1:91" ht="7.5" customHeight="1" x14ac:dyDescent="0.2">
      <c r="A29" s="526"/>
      <c r="F29" s="551"/>
      <c r="G29" s="542"/>
      <c r="H29" s="543"/>
      <c r="I29" s="543"/>
      <c r="J29" s="543"/>
      <c r="K29" s="543"/>
      <c r="L29" s="544"/>
      <c r="M29" s="624"/>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625"/>
      <c r="AT29" s="626"/>
      <c r="CF29" s="174"/>
      <c r="CG29" s="174"/>
      <c r="CH29" s="174"/>
      <c r="CI29" s="174"/>
      <c r="CJ29" s="174"/>
      <c r="CK29" s="174"/>
      <c r="CL29" s="174"/>
      <c r="CM29" s="174"/>
    </row>
    <row r="30" spans="1:91" ht="7.5" customHeight="1" x14ac:dyDescent="0.2">
      <c r="A30" s="526"/>
      <c r="F30" s="551"/>
      <c r="G30" s="542"/>
      <c r="H30" s="543"/>
      <c r="I30" s="543"/>
      <c r="J30" s="543"/>
      <c r="K30" s="543"/>
      <c r="L30" s="544"/>
      <c r="M30" s="624"/>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625"/>
      <c r="AQ30" s="625"/>
      <c r="AR30" s="625"/>
      <c r="AS30" s="625"/>
      <c r="AT30" s="626"/>
      <c r="CF30" s="174"/>
      <c r="CG30" s="174"/>
      <c r="CH30" s="174"/>
      <c r="CI30" s="174"/>
      <c r="CJ30" s="174"/>
      <c r="CK30" s="174"/>
      <c r="CL30" s="174"/>
      <c r="CM30" s="174"/>
    </row>
    <row r="31" spans="1:91" ht="7.5" customHeight="1" x14ac:dyDescent="0.2">
      <c r="A31" s="526"/>
      <c r="F31" s="551"/>
      <c r="G31" s="542"/>
      <c r="H31" s="543"/>
      <c r="I31" s="543"/>
      <c r="J31" s="543"/>
      <c r="K31" s="543"/>
      <c r="L31" s="544"/>
      <c r="M31" s="624"/>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6"/>
      <c r="CF31" s="174"/>
      <c r="CG31" s="174"/>
      <c r="CH31" s="174"/>
      <c r="CI31" s="174"/>
      <c r="CJ31" s="174"/>
      <c r="CK31" s="174"/>
      <c r="CL31" s="174"/>
      <c r="CM31" s="174"/>
    </row>
    <row r="32" spans="1:91" ht="7.5" customHeight="1" x14ac:dyDescent="0.2">
      <c r="A32" s="526"/>
      <c r="F32" s="551"/>
      <c r="G32" s="542"/>
      <c r="H32" s="543"/>
      <c r="I32" s="543"/>
      <c r="J32" s="543"/>
      <c r="K32" s="543"/>
      <c r="L32" s="544"/>
      <c r="M32" s="624"/>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625"/>
      <c r="AM32" s="625"/>
      <c r="AN32" s="625"/>
      <c r="AO32" s="625"/>
      <c r="AP32" s="625"/>
      <c r="AQ32" s="625"/>
      <c r="AR32" s="625"/>
      <c r="AS32" s="625"/>
      <c r="AT32" s="626"/>
      <c r="CF32" s="174"/>
      <c r="CG32" s="174"/>
      <c r="CH32" s="174"/>
      <c r="CI32" s="174"/>
      <c r="CJ32" s="174"/>
      <c r="CK32" s="174"/>
      <c r="CL32" s="174"/>
      <c r="CM32" s="174"/>
    </row>
    <row r="33" spans="1:91" ht="7.5" customHeight="1" x14ac:dyDescent="0.2">
      <c r="A33" s="526"/>
      <c r="F33" s="551"/>
      <c r="G33" s="542"/>
      <c r="H33" s="543"/>
      <c r="I33" s="543"/>
      <c r="J33" s="543"/>
      <c r="K33" s="543"/>
      <c r="L33" s="544"/>
      <c r="M33" s="624"/>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c r="AL33" s="625"/>
      <c r="AM33" s="625"/>
      <c r="AN33" s="625"/>
      <c r="AO33" s="625"/>
      <c r="AP33" s="625"/>
      <c r="AQ33" s="625"/>
      <c r="AR33" s="625"/>
      <c r="AS33" s="625"/>
      <c r="AT33" s="626"/>
      <c r="AU33" s="210"/>
      <c r="AV33" s="211"/>
      <c r="AW33" s="577" t="s">
        <v>31</v>
      </c>
      <c r="AX33" s="578"/>
      <c r="AY33" s="578"/>
      <c r="AZ33" s="578"/>
      <c r="BA33" s="578"/>
      <c r="BB33" s="578"/>
      <c r="BC33" s="578"/>
      <c r="BD33" s="578"/>
      <c r="BE33" s="578"/>
      <c r="BF33" s="578"/>
      <c r="BG33" s="578"/>
      <c r="BH33" s="578"/>
      <c r="BI33" s="578"/>
      <c r="BJ33" s="578"/>
      <c r="BK33" s="578"/>
      <c r="BL33" s="578"/>
      <c r="BM33" s="579"/>
      <c r="CF33" s="174"/>
      <c r="CG33" s="174"/>
      <c r="CH33" s="174"/>
      <c r="CI33" s="174"/>
      <c r="CJ33" s="174"/>
      <c r="CK33" s="174"/>
      <c r="CL33" s="174"/>
      <c r="CM33" s="174"/>
    </row>
    <row r="34" spans="1:91" ht="7.5" customHeight="1" x14ac:dyDescent="0.2">
      <c r="A34" s="526"/>
      <c r="F34" s="551"/>
      <c r="G34" s="542" t="s">
        <v>32</v>
      </c>
      <c r="H34" s="543"/>
      <c r="I34" s="543"/>
      <c r="J34" s="543"/>
      <c r="K34" s="543"/>
      <c r="L34" s="544"/>
      <c r="M34" s="624">
        <f>基本情報!B12</f>
        <v>0</v>
      </c>
      <c r="N34" s="625"/>
      <c r="O34" s="625"/>
      <c r="P34" s="625"/>
      <c r="Q34" s="625"/>
      <c r="R34" s="625"/>
      <c r="S34" s="625"/>
      <c r="T34" s="625"/>
      <c r="U34" s="625"/>
      <c r="V34" s="625"/>
      <c r="W34" s="625"/>
      <c r="X34" s="625"/>
      <c r="Y34" s="625"/>
      <c r="Z34" s="625"/>
      <c r="AA34" s="625"/>
      <c r="AB34" s="625"/>
      <c r="AC34" s="625"/>
      <c r="AD34" s="625"/>
      <c r="AE34" s="625"/>
      <c r="AF34" s="625"/>
      <c r="AG34" s="625"/>
      <c r="AH34" s="625"/>
      <c r="AI34" s="207"/>
      <c r="AJ34" s="207"/>
      <c r="AK34" s="207"/>
      <c r="AL34" s="207"/>
      <c r="AM34" s="207"/>
      <c r="AN34" s="207"/>
      <c r="AO34" s="207"/>
      <c r="AP34" s="207"/>
      <c r="AQ34" s="208"/>
      <c r="AR34" s="208"/>
      <c r="AS34" s="208"/>
      <c r="AT34" s="212"/>
      <c r="AU34" s="210"/>
      <c r="AV34" s="211"/>
      <c r="AW34" s="580"/>
      <c r="AX34" s="581"/>
      <c r="AY34" s="581"/>
      <c r="AZ34" s="581"/>
      <c r="BA34" s="581"/>
      <c r="BB34" s="581"/>
      <c r="BC34" s="581"/>
      <c r="BD34" s="581"/>
      <c r="BE34" s="581"/>
      <c r="BF34" s="581"/>
      <c r="BG34" s="581"/>
      <c r="BH34" s="581"/>
      <c r="BI34" s="581"/>
      <c r="BJ34" s="581"/>
      <c r="BK34" s="581"/>
      <c r="BL34" s="581"/>
      <c r="BM34" s="582"/>
      <c r="CF34" s="174"/>
      <c r="CG34" s="174"/>
      <c r="CH34" s="174"/>
      <c r="CI34" s="174"/>
      <c r="CJ34" s="174"/>
      <c r="CK34" s="174"/>
      <c r="CL34" s="174"/>
      <c r="CM34" s="174"/>
    </row>
    <row r="35" spans="1:91" ht="7.5" customHeight="1" x14ac:dyDescent="0.2">
      <c r="A35" s="526"/>
      <c r="F35" s="551"/>
      <c r="G35" s="542"/>
      <c r="H35" s="543"/>
      <c r="I35" s="543"/>
      <c r="J35" s="543"/>
      <c r="K35" s="543"/>
      <c r="L35" s="544"/>
      <c r="M35" s="624"/>
      <c r="N35" s="625"/>
      <c r="O35" s="625"/>
      <c r="P35" s="625"/>
      <c r="Q35" s="625"/>
      <c r="R35" s="625"/>
      <c r="S35" s="625"/>
      <c r="T35" s="625"/>
      <c r="U35" s="625"/>
      <c r="V35" s="625"/>
      <c r="W35" s="625"/>
      <c r="X35" s="625"/>
      <c r="Y35" s="625"/>
      <c r="Z35" s="625"/>
      <c r="AA35" s="625"/>
      <c r="AB35" s="625"/>
      <c r="AC35" s="625"/>
      <c r="AD35" s="625"/>
      <c r="AE35" s="625"/>
      <c r="AF35" s="625"/>
      <c r="AG35" s="625"/>
      <c r="AH35" s="625"/>
      <c r="AI35" s="213"/>
      <c r="AJ35" s="214"/>
      <c r="AK35" s="214"/>
      <c r="AL35" s="214"/>
      <c r="AM35" s="546"/>
      <c r="AN35" s="627"/>
      <c r="AO35" s="627"/>
      <c r="AP35" s="627"/>
      <c r="AQ35" s="627"/>
      <c r="AR35" s="627"/>
      <c r="AS35" s="627"/>
      <c r="AT35" s="628"/>
      <c r="AU35" s="210"/>
      <c r="AV35" s="211"/>
      <c r="AW35" s="583"/>
      <c r="AX35" s="584"/>
      <c r="AY35" s="584"/>
      <c r="AZ35" s="584"/>
      <c r="BA35" s="584"/>
      <c r="BB35" s="584"/>
      <c r="BC35" s="584"/>
      <c r="BD35" s="584"/>
      <c r="BE35" s="584"/>
      <c r="BF35" s="584"/>
      <c r="BG35" s="584"/>
      <c r="BH35" s="584"/>
      <c r="BI35" s="584"/>
      <c r="BJ35" s="584"/>
      <c r="BK35" s="584"/>
      <c r="BL35" s="584"/>
      <c r="BM35" s="585"/>
      <c r="CF35" s="174"/>
      <c r="CG35" s="174"/>
      <c r="CH35" s="174"/>
      <c r="CI35" s="174"/>
      <c r="CJ35" s="174"/>
      <c r="CK35" s="174"/>
      <c r="CL35" s="174"/>
      <c r="CM35" s="174"/>
    </row>
    <row r="36" spans="1:91" ht="7.5" customHeight="1" x14ac:dyDescent="0.2">
      <c r="A36" s="526"/>
      <c r="F36" s="551"/>
      <c r="G36" s="542"/>
      <c r="H36" s="543"/>
      <c r="I36" s="543"/>
      <c r="J36" s="543"/>
      <c r="K36" s="543"/>
      <c r="L36" s="544"/>
      <c r="M36" s="624"/>
      <c r="N36" s="625"/>
      <c r="O36" s="625"/>
      <c r="P36" s="625"/>
      <c r="Q36" s="625"/>
      <c r="R36" s="625"/>
      <c r="S36" s="625"/>
      <c r="T36" s="625"/>
      <c r="U36" s="625"/>
      <c r="V36" s="625"/>
      <c r="W36" s="625"/>
      <c r="X36" s="625"/>
      <c r="Y36" s="625"/>
      <c r="Z36" s="625"/>
      <c r="AA36" s="625"/>
      <c r="AB36" s="625"/>
      <c r="AC36" s="625"/>
      <c r="AD36" s="625"/>
      <c r="AE36" s="625"/>
      <c r="AF36" s="625"/>
      <c r="AG36" s="625"/>
      <c r="AH36" s="625"/>
      <c r="AI36" s="214"/>
      <c r="AJ36" s="214"/>
      <c r="AK36" s="214"/>
      <c r="AL36" s="214"/>
      <c r="AM36" s="627"/>
      <c r="AN36" s="627"/>
      <c r="AO36" s="627"/>
      <c r="AP36" s="627"/>
      <c r="AQ36" s="627"/>
      <c r="AR36" s="627"/>
      <c r="AS36" s="627"/>
      <c r="AT36" s="628"/>
      <c r="AU36" s="215"/>
      <c r="AV36" s="216"/>
      <c r="AW36" s="586" t="s">
        <v>33</v>
      </c>
      <c r="AX36" s="587"/>
      <c r="AY36" s="587"/>
      <c r="AZ36" s="587"/>
      <c r="BA36" s="587"/>
      <c r="BB36" s="587"/>
      <c r="BC36" s="587"/>
      <c r="BD36" s="587"/>
      <c r="BE36" s="587"/>
      <c r="BF36" s="587"/>
      <c r="BG36" s="587"/>
      <c r="BH36" s="587"/>
      <c r="BI36" s="587"/>
      <c r="BJ36" s="587"/>
      <c r="BK36" s="587"/>
      <c r="BL36" s="587"/>
      <c r="BM36" s="587"/>
      <c r="BN36" s="200"/>
      <c r="BO36" s="200"/>
      <c r="BP36" s="200"/>
      <c r="BQ36" s="200"/>
      <c r="BR36" s="200"/>
      <c r="BS36" s="200"/>
      <c r="BT36" s="200"/>
      <c r="BU36" s="200"/>
      <c r="BV36" s="200"/>
      <c r="BW36" s="200"/>
      <c r="BX36" s="200"/>
      <c r="BY36" s="200"/>
      <c r="BZ36" s="200"/>
      <c r="CA36" s="200"/>
      <c r="CB36" s="200"/>
      <c r="CC36" s="200"/>
      <c r="CD36" s="200"/>
      <c r="CE36" s="201"/>
      <c r="CF36" s="174"/>
      <c r="CG36" s="174"/>
      <c r="CH36" s="174"/>
      <c r="CI36" s="174"/>
      <c r="CJ36" s="174"/>
      <c r="CK36" s="174"/>
      <c r="CL36" s="174"/>
      <c r="CM36" s="174"/>
    </row>
    <row r="37" spans="1:91" ht="7.5" customHeight="1" x14ac:dyDescent="0.2">
      <c r="A37" s="526"/>
      <c r="F37" s="551"/>
      <c r="G37" s="542"/>
      <c r="H37" s="543"/>
      <c r="I37" s="543"/>
      <c r="J37" s="543"/>
      <c r="K37" s="543"/>
      <c r="L37" s="544"/>
      <c r="M37" s="624"/>
      <c r="N37" s="625"/>
      <c r="O37" s="625"/>
      <c r="P37" s="625"/>
      <c r="Q37" s="625"/>
      <c r="R37" s="625"/>
      <c r="S37" s="625"/>
      <c r="T37" s="625"/>
      <c r="U37" s="625"/>
      <c r="V37" s="625"/>
      <c r="W37" s="625"/>
      <c r="X37" s="625"/>
      <c r="Y37" s="625"/>
      <c r="Z37" s="625"/>
      <c r="AA37" s="625"/>
      <c r="AB37" s="625"/>
      <c r="AC37" s="625"/>
      <c r="AD37" s="625"/>
      <c r="AE37" s="625"/>
      <c r="AF37" s="625"/>
      <c r="AG37" s="625"/>
      <c r="AH37" s="625"/>
      <c r="AI37" s="214"/>
      <c r="AJ37" s="214"/>
      <c r="AK37" s="214"/>
      <c r="AL37" s="214"/>
      <c r="AM37" s="627"/>
      <c r="AN37" s="627"/>
      <c r="AO37" s="627"/>
      <c r="AP37" s="627"/>
      <c r="AQ37" s="627"/>
      <c r="AR37" s="627"/>
      <c r="AS37" s="627"/>
      <c r="AT37" s="628"/>
      <c r="AU37" s="215"/>
      <c r="AV37" s="216"/>
      <c r="AW37" s="588"/>
      <c r="AX37" s="589"/>
      <c r="AY37" s="589"/>
      <c r="AZ37" s="589"/>
      <c r="BA37" s="589"/>
      <c r="BB37" s="589"/>
      <c r="BC37" s="589"/>
      <c r="BD37" s="589"/>
      <c r="BE37" s="589"/>
      <c r="BF37" s="589"/>
      <c r="BG37" s="589"/>
      <c r="BH37" s="589"/>
      <c r="BI37" s="589"/>
      <c r="BJ37" s="589"/>
      <c r="BK37" s="589"/>
      <c r="BL37" s="589"/>
      <c r="BM37" s="589"/>
      <c r="BN37" s="191"/>
      <c r="BO37" s="191"/>
      <c r="BP37" s="191"/>
      <c r="BQ37" s="191"/>
      <c r="BR37" s="191"/>
      <c r="BS37" s="191"/>
      <c r="BT37" s="191"/>
      <c r="BU37" s="191"/>
      <c r="BV37" s="191"/>
      <c r="BW37" s="191"/>
      <c r="BX37" s="191"/>
      <c r="BY37" s="191"/>
      <c r="BZ37" s="191"/>
      <c r="CA37" s="191"/>
      <c r="CB37" s="191"/>
      <c r="CC37" s="191"/>
      <c r="CD37" s="191"/>
      <c r="CE37" s="206"/>
      <c r="CF37" s="174"/>
      <c r="CG37" s="174"/>
      <c r="CH37" s="174"/>
      <c r="CI37" s="174"/>
      <c r="CJ37" s="174"/>
      <c r="CK37" s="174"/>
      <c r="CL37" s="174"/>
      <c r="CM37" s="174"/>
    </row>
    <row r="38" spans="1:91" ht="7.5" customHeight="1" x14ac:dyDescent="0.2">
      <c r="A38" s="526"/>
      <c r="F38" s="551"/>
      <c r="G38" s="542"/>
      <c r="H38" s="543"/>
      <c r="I38" s="543"/>
      <c r="J38" s="543"/>
      <c r="K38" s="543"/>
      <c r="L38" s="544"/>
      <c r="M38" s="624"/>
      <c r="N38" s="625"/>
      <c r="O38" s="625"/>
      <c r="P38" s="625"/>
      <c r="Q38" s="625"/>
      <c r="R38" s="625"/>
      <c r="S38" s="625"/>
      <c r="T38" s="625"/>
      <c r="U38" s="625"/>
      <c r="V38" s="625"/>
      <c r="W38" s="625"/>
      <c r="X38" s="625"/>
      <c r="Y38" s="625"/>
      <c r="Z38" s="625"/>
      <c r="AA38" s="625"/>
      <c r="AB38" s="625"/>
      <c r="AC38" s="625"/>
      <c r="AD38" s="625"/>
      <c r="AE38" s="625"/>
      <c r="AF38" s="625"/>
      <c r="AG38" s="625"/>
      <c r="AH38" s="625"/>
      <c r="AI38" s="214"/>
      <c r="AJ38" s="214"/>
      <c r="AK38" s="214"/>
      <c r="AL38" s="214"/>
      <c r="AM38" s="627"/>
      <c r="AN38" s="627"/>
      <c r="AO38" s="627"/>
      <c r="AP38" s="627"/>
      <c r="AQ38" s="627"/>
      <c r="AR38" s="627"/>
      <c r="AS38" s="627"/>
      <c r="AT38" s="628"/>
      <c r="AU38" s="217"/>
      <c r="AV38" s="218"/>
      <c r="AW38" s="590"/>
      <c r="AX38" s="591"/>
      <c r="AY38" s="591"/>
      <c r="AZ38" s="591"/>
      <c r="BA38" s="591"/>
      <c r="BB38" s="591"/>
      <c r="BC38" s="591"/>
      <c r="BD38" s="591"/>
      <c r="BE38" s="591"/>
      <c r="BF38" s="591"/>
      <c r="BG38" s="591"/>
      <c r="BH38" s="591"/>
      <c r="BI38" s="591"/>
      <c r="BJ38" s="591"/>
      <c r="BK38" s="591"/>
      <c r="BL38" s="591"/>
      <c r="BM38" s="591"/>
      <c r="BN38" s="591"/>
      <c r="BO38" s="591"/>
      <c r="BP38" s="591"/>
      <c r="BQ38" s="591"/>
      <c r="BR38" s="591"/>
      <c r="BS38" s="591"/>
      <c r="BT38" s="591"/>
      <c r="BU38" s="591"/>
      <c r="BV38" s="591"/>
      <c r="BW38" s="591"/>
      <c r="BX38" s="591"/>
      <c r="BY38" s="591"/>
      <c r="BZ38" s="591"/>
      <c r="CA38" s="591"/>
      <c r="CB38" s="566"/>
      <c r="CC38" s="566"/>
      <c r="CD38" s="566"/>
      <c r="CE38" s="206"/>
      <c r="CF38" s="174"/>
      <c r="CG38" s="174"/>
      <c r="CH38" s="174"/>
      <c r="CI38" s="174"/>
      <c r="CJ38" s="174"/>
      <c r="CK38" s="174"/>
      <c r="CL38" s="174"/>
      <c r="CM38" s="174"/>
    </row>
    <row r="39" spans="1:91" ht="7.5" customHeight="1" x14ac:dyDescent="0.2">
      <c r="A39" s="526"/>
      <c r="F39" s="551"/>
      <c r="G39" s="567" t="s">
        <v>34</v>
      </c>
      <c r="H39" s="568"/>
      <c r="I39" s="568"/>
      <c r="J39" s="568"/>
      <c r="K39" s="568"/>
      <c r="L39" s="569"/>
      <c r="M39" s="624"/>
      <c r="N39" s="625"/>
      <c r="O39" s="625"/>
      <c r="P39" s="625"/>
      <c r="Q39" s="625"/>
      <c r="R39" s="625"/>
      <c r="S39" s="625"/>
      <c r="T39" s="625"/>
      <c r="U39" s="625"/>
      <c r="V39" s="625"/>
      <c r="W39" s="625"/>
      <c r="X39" s="625"/>
      <c r="Y39" s="625"/>
      <c r="Z39" s="625"/>
      <c r="AA39" s="625"/>
      <c r="AB39" s="625"/>
      <c r="AC39" s="625"/>
      <c r="AD39" s="625"/>
      <c r="AE39" s="625"/>
      <c r="AF39" s="625"/>
      <c r="AG39" s="625"/>
      <c r="AH39" s="625"/>
      <c r="AI39" s="214"/>
      <c r="AJ39" s="214"/>
      <c r="AK39" s="214"/>
      <c r="AL39" s="214"/>
      <c r="AM39" s="627"/>
      <c r="AN39" s="627"/>
      <c r="AO39" s="627"/>
      <c r="AP39" s="627"/>
      <c r="AQ39" s="627"/>
      <c r="AR39" s="627"/>
      <c r="AS39" s="627"/>
      <c r="AT39" s="628"/>
      <c r="AU39" s="217"/>
      <c r="AV39" s="218"/>
      <c r="AW39" s="590"/>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66"/>
      <c r="CC39" s="566"/>
      <c r="CD39" s="566"/>
      <c r="CE39" s="206"/>
      <c r="CF39" s="174"/>
      <c r="CG39" s="174"/>
      <c r="CH39" s="174"/>
      <c r="CI39" s="174"/>
      <c r="CJ39" s="174"/>
      <c r="CK39" s="174"/>
      <c r="CL39" s="174"/>
      <c r="CM39" s="174"/>
    </row>
    <row r="40" spans="1:91" ht="7.5" customHeight="1" x14ac:dyDescent="0.2">
      <c r="A40" s="526"/>
      <c r="F40" s="551"/>
      <c r="G40" s="567"/>
      <c r="H40" s="568"/>
      <c r="I40" s="568"/>
      <c r="J40" s="568"/>
      <c r="K40" s="568"/>
      <c r="L40" s="569"/>
      <c r="M40" s="219"/>
      <c r="N40" s="220"/>
      <c r="O40" s="756">
        <f>基本情報!B13</f>
        <v>0</v>
      </c>
      <c r="P40" s="756"/>
      <c r="Q40" s="756"/>
      <c r="R40" s="756"/>
      <c r="S40" s="756"/>
      <c r="T40" s="756"/>
      <c r="U40" s="756"/>
      <c r="V40" s="756"/>
      <c r="W40" s="756"/>
      <c r="X40" s="756"/>
      <c r="Y40" s="756"/>
      <c r="Z40" s="756"/>
      <c r="AA40" s="756"/>
      <c r="AB40" s="756"/>
      <c r="AC40" s="756"/>
      <c r="AD40" s="756"/>
      <c r="AE40" s="756"/>
      <c r="AF40" s="756"/>
      <c r="AG40" s="221"/>
      <c r="AH40" s="221"/>
      <c r="AI40" s="222"/>
      <c r="AJ40" s="222"/>
      <c r="AK40" s="222"/>
      <c r="AL40" s="222"/>
      <c r="AM40" s="573"/>
      <c r="AN40" s="573"/>
      <c r="AO40" s="573"/>
      <c r="AP40" s="573"/>
      <c r="AQ40" s="573"/>
      <c r="AR40" s="573"/>
      <c r="AS40" s="573"/>
      <c r="AT40" s="574"/>
      <c r="AU40" s="217"/>
      <c r="AV40" s="218"/>
      <c r="AW40" s="590"/>
      <c r="AX40" s="591"/>
      <c r="AY40" s="591"/>
      <c r="AZ40" s="591"/>
      <c r="BA40" s="591"/>
      <c r="BB40" s="591"/>
      <c r="BC40" s="591"/>
      <c r="BD40" s="591"/>
      <c r="BE40" s="591"/>
      <c r="BF40" s="591"/>
      <c r="BG40" s="591"/>
      <c r="BH40" s="591"/>
      <c r="BI40" s="591"/>
      <c r="BJ40" s="591"/>
      <c r="BK40" s="591"/>
      <c r="BL40" s="591"/>
      <c r="BM40" s="591"/>
      <c r="BN40" s="591"/>
      <c r="BO40" s="591"/>
      <c r="BP40" s="591"/>
      <c r="BQ40" s="591"/>
      <c r="BR40" s="591"/>
      <c r="BS40" s="591"/>
      <c r="BT40" s="591"/>
      <c r="BU40" s="591"/>
      <c r="BV40" s="591"/>
      <c r="BW40" s="591"/>
      <c r="BX40" s="591"/>
      <c r="BY40" s="591"/>
      <c r="BZ40" s="591"/>
      <c r="CA40" s="591"/>
      <c r="CB40" s="566"/>
      <c r="CC40" s="566"/>
      <c r="CD40" s="566"/>
      <c r="CE40" s="206"/>
      <c r="CF40" s="174"/>
      <c r="CG40" s="174"/>
      <c r="CH40" s="174"/>
      <c r="CI40" s="174"/>
      <c r="CJ40" s="174"/>
      <c r="CK40" s="174"/>
      <c r="CL40" s="174"/>
      <c r="CM40" s="174"/>
    </row>
    <row r="41" spans="1:91" ht="7.5" customHeight="1" x14ac:dyDescent="0.2">
      <c r="A41" s="526"/>
      <c r="F41" s="552"/>
      <c r="G41" s="570"/>
      <c r="H41" s="571"/>
      <c r="I41" s="571"/>
      <c r="J41" s="571"/>
      <c r="K41" s="571"/>
      <c r="L41" s="572"/>
      <c r="M41" s="223"/>
      <c r="N41" s="224"/>
      <c r="O41" s="757"/>
      <c r="P41" s="757"/>
      <c r="Q41" s="757"/>
      <c r="R41" s="757"/>
      <c r="S41" s="757"/>
      <c r="T41" s="757"/>
      <c r="U41" s="757"/>
      <c r="V41" s="757"/>
      <c r="W41" s="757"/>
      <c r="X41" s="757"/>
      <c r="Y41" s="757"/>
      <c r="Z41" s="757"/>
      <c r="AA41" s="757"/>
      <c r="AB41" s="757"/>
      <c r="AC41" s="757"/>
      <c r="AD41" s="757"/>
      <c r="AE41" s="757"/>
      <c r="AF41" s="757"/>
      <c r="AG41" s="225"/>
      <c r="AH41" s="225"/>
      <c r="AI41" s="226"/>
      <c r="AJ41" s="226"/>
      <c r="AK41" s="226"/>
      <c r="AL41" s="226"/>
      <c r="AM41" s="575"/>
      <c r="AN41" s="575"/>
      <c r="AO41" s="575"/>
      <c r="AP41" s="575"/>
      <c r="AQ41" s="575"/>
      <c r="AR41" s="575"/>
      <c r="AS41" s="575"/>
      <c r="AT41" s="576"/>
      <c r="AU41" s="217"/>
      <c r="AV41" s="218"/>
      <c r="AW41" s="592"/>
      <c r="AX41" s="593"/>
      <c r="AY41" s="593"/>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593"/>
      <c r="BV41" s="593"/>
      <c r="BW41" s="593"/>
      <c r="BX41" s="593"/>
      <c r="BY41" s="593"/>
      <c r="BZ41" s="593"/>
      <c r="CA41" s="593"/>
      <c r="CB41" s="227"/>
      <c r="CC41" s="227"/>
      <c r="CD41" s="227"/>
      <c r="CE41" s="228"/>
      <c r="CF41" s="174"/>
      <c r="CG41" s="174"/>
      <c r="CH41" s="174"/>
      <c r="CI41" s="174"/>
      <c r="CJ41" s="174"/>
      <c r="CK41" s="174"/>
      <c r="CL41" s="174"/>
      <c r="CM41" s="174"/>
    </row>
    <row r="42" spans="1:91" ht="6" customHeight="1" x14ac:dyDescent="0.2">
      <c r="A42" s="526"/>
      <c r="CF42" s="174"/>
      <c r="CG42" s="174"/>
      <c r="CH42" s="174"/>
      <c r="CI42" s="174"/>
      <c r="CJ42" s="174"/>
      <c r="CK42" s="174"/>
      <c r="CL42" s="174"/>
      <c r="CM42" s="174"/>
    </row>
    <row r="43" spans="1:91" ht="6" customHeight="1" x14ac:dyDescent="0.2">
      <c r="A43" s="526"/>
      <c r="C43" s="229"/>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1"/>
      <c r="AX43" s="231"/>
      <c r="AY43" s="231"/>
      <c r="AZ43" s="231"/>
      <c r="BA43" s="231"/>
      <c r="BB43" s="231"/>
      <c r="BC43" s="231"/>
      <c r="BD43" s="231"/>
      <c r="BE43" s="231"/>
      <c r="BF43" s="231"/>
      <c r="BG43" s="231"/>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174"/>
      <c r="CG43" s="174"/>
      <c r="CH43" s="174"/>
      <c r="CI43" s="174"/>
      <c r="CJ43" s="174"/>
      <c r="CK43" s="174"/>
      <c r="CL43" s="174"/>
      <c r="CM43" s="174"/>
    </row>
    <row r="44" spans="1:91" ht="6" customHeight="1" x14ac:dyDescent="0.2">
      <c r="A44" s="526"/>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33"/>
      <c r="BM44" s="233"/>
      <c r="BN44" s="233"/>
      <c r="BO44" s="233"/>
      <c r="BP44" s="233"/>
      <c r="BQ44" s="233"/>
      <c r="BR44" s="233"/>
      <c r="BS44" s="233"/>
      <c r="BT44" s="233"/>
      <c r="BU44" s="233"/>
      <c r="BV44" s="233"/>
      <c r="BW44" s="233"/>
      <c r="BX44" s="233"/>
      <c r="BY44" s="233"/>
      <c r="BZ44" s="233"/>
      <c r="CA44" s="233"/>
      <c r="CB44" s="233"/>
      <c r="CC44" s="233"/>
      <c r="CD44" s="233"/>
      <c r="CE44" s="232"/>
      <c r="CF44" s="174"/>
      <c r="CG44" s="174"/>
      <c r="CH44" s="174"/>
      <c r="CI44" s="174"/>
      <c r="CJ44" s="174"/>
      <c r="CK44" s="174"/>
      <c r="CL44" s="174"/>
      <c r="CM44" s="174"/>
    </row>
    <row r="45" spans="1:91" ht="6" customHeight="1" x14ac:dyDescent="0.2">
      <c r="A45" s="526"/>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33"/>
      <c r="BM45" s="233"/>
      <c r="BN45" s="233"/>
      <c r="BO45" s="233"/>
      <c r="BP45" s="233"/>
      <c r="BQ45" s="233"/>
      <c r="BR45" s="233"/>
      <c r="BS45" s="233"/>
      <c r="BT45" s="233"/>
      <c r="BU45" s="233"/>
      <c r="BV45" s="233"/>
      <c r="BW45" s="233"/>
      <c r="BX45" s="233"/>
      <c r="BY45" s="233"/>
      <c r="BZ45" s="233"/>
      <c r="CA45" s="233"/>
      <c r="CB45" s="233"/>
      <c r="CC45" s="233"/>
      <c r="CD45" s="233"/>
      <c r="CE45" s="232"/>
      <c r="CF45" s="174"/>
      <c r="CG45" s="174"/>
      <c r="CH45" s="174"/>
      <c r="CI45" s="174"/>
      <c r="CJ45" s="174"/>
      <c r="CK45" s="174"/>
      <c r="CL45" s="174"/>
      <c r="CM45" s="174"/>
    </row>
    <row r="46" spans="1:91" ht="6" customHeight="1" x14ac:dyDescent="0.2">
      <c r="A46" s="526"/>
      <c r="C46" s="265"/>
      <c r="D46" s="265"/>
      <c r="E46" s="265"/>
      <c r="F46" s="265"/>
      <c r="G46" s="645" t="s">
        <v>220</v>
      </c>
      <c r="H46" s="645"/>
      <c r="I46" s="645"/>
      <c r="J46" s="645"/>
      <c r="K46" s="646"/>
      <c r="L46" s="647"/>
      <c r="M46" s="650" t="s">
        <v>221</v>
      </c>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c r="AP46" s="650"/>
      <c r="AQ46" s="650"/>
      <c r="AR46" s="650"/>
      <c r="AS46" s="650"/>
      <c r="AT46" s="650"/>
      <c r="AU46" s="265"/>
      <c r="AV46" s="265"/>
      <c r="AW46" s="265"/>
      <c r="AX46" s="265"/>
      <c r="AY46" s="265"/>
      <c r="AZ46" s="265"/>
      <c r="BA46" s="265"/>
      <c r="BB46" s="265"/>
      <c r="BC46" s="265"/>
      <c r="BD46" s="265"/>
      <c r="BE46" s="265"/>
      <c r="BF46" s="265"/>
      <c r="BG46" s="265"/>
      <c r="BH46" s="265"/>
      <c r="BI46" s="265"/>
      <c r="BJ46" s="265"/>
      <c r="BK46" s="265"/>
      <c r="BL46" s="233"/>
      <c r="BM46" s="233"/>
      <c r="BN46" s="233"/>
      <c r="BO46" s="233"/>
      <c r="BP46" s="233"/>
      <c r="BQ46" s="233"/>
      <c r="BR46" s="233"/>
      <c r="BS46" s="233"/>
      <c r="BT46" s="233"/>
      <c r="BU46" s="233"/>
      <c r="BV46" s="233"/>
      <c r="BW46" s="233"/>
      <c r="BX46" s="233"/>
      <c r="BY46" s="233"/>
      <c r="BZ46" s="233"/>
      <c r="CA46" s="233"/>
      <c r="CB46" s="233"/>
      <c r="CC46" s="233"/>
      <c r="CD46" s="233"/>
      <c r="CE46" s="232"/>
      <c r="CF46" s="174"/>
      <c r="CG46" s="174"/>
      <c r="CH46" s="174"/>
      <c r="CI46" s="174"/>
      <c r="CJ46" s="174"/>
      <c r="CK46" s="174"/>
      <c r="CL46" s="174"/>
      <c r="CM46" s="174"/>
    </row>
    <row r="47" spans="1:91" ht="6" customHeight="1" x14ac:dyDescent="0.2">
      <c r="A47" s="526"/>
      <c r="C47" s="265"/>
      <c r="D47" s="265"/>
      <c r="E47" s="265"/>
      <c r="F47" s="265"/>
      <c r="G47" s="645"/>
      <c r="H47" s="645"/>
      <c r="I47" s="645"/>
      <c r="J47" s="645"/>
      <c r="K47" s="648"/>
      <c r="L47" s="649"/>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265"/>
      <c r="AV47" s="265"/>
      <c r="AW47" s="265"/>
      <c r="AX47" s="265"/>
      <c r="AY47" s="265"/>
      <c r="AZ47" s="265"/>
      <c r="BA47" s="265"/>
      <c r="BB47" s="265"/>
      <c r="BC47" s="265"/>
      <c r="BD47" s="265"/>
      <c r="BE47" s="265"/>
      <c r="BF47" s="265"/>
      <c r="BG47" s="265"/>
      <c r="BH47" s="265"/>
      <c r="BI47" s="265"/>
      <c r="BJ47" s="265"/>
      <c r="BK47" s="265"/>
      <c r="BL47" s="232"/>
      <c r="BM47" s="232"/>
      <c r="BN47" s="232"/>
      <c r="BO47" s="232"/>
      <c r="BP47" s="232"/>
      <c r="BQ47" s="232"/>
      <c r="BR47" s="232"/>
      <c r="BS47" s="232"/>
      <c r="BT47" s="232"/>
      <c r="BU47" s="232"/>
      <c r="BV47" s="232"/>
      <c r="BW47" s="232"/>
      <c r="BX47" s="232"/>
      <c r="BY47" s="232"/>
      <c r="BZ47" s="232"/>
      <c r="CA47" s="232"/>
      <c r="CB47" s="232"/>
      <c r="CC47" s="232"/>
      <c r="CD47" s="232"/>
      <c r="CE47" s="232"/>
      <c r="CF47" s="174"/>
      <c r="CG47" s="174"/>
      <c r="CH47" s="174"/>
      <c r="CI47" s="174"/>
      <c r="CJ47" s="174"/>
      <c r="CK47" s="174"/>
      <c r="CL47" s="174"/>
      <c r="CM47" s="174"/>
    </row>
    <row r="48" spans="1:91" ht="7.5" customHeight="1" x14ac:dyDescent="0.2">
      <c r="A48" s="526"/>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32"/>
      <c r="BM48" s="232"/>
      <c r="BN48" s="232"/>
      <c r="BO48" s="232"/>
      <c r="BP48" s="232"/>
      <c r="BQ48" s="232"/>
      <c r="BR48" s="232"/>
      <c r="BS48" s="232"/>
      <c r="BT48" s="232"/>
      <c r="BU48" s="232"/>
      <c r="BV48" s="232"/>
      <c r="BW48" s="232"/>
      <c r="BX48" s="232"/>
      <c r="BY48" s="232"/>
      <c r="BZ48" s="232"/>
      <c r="CA48" s="232"/>
      <c r="CB48" s="232"/>
      <c r="CC48" s="232"/>
      <c r="CD48" s="232"/>
      <c r="CE48" s="232"/>
      <c r="CF48" s="234"/>
      <c r="CG48" s="174"/>
      <c r="CH48" s="174"/>
      <c r="CI48" s="174"/>
      <c r="CJ48" s="174"/>
      <c r="CK48" s="174"/>
      <c r="CL48" s="174"/>
      <c r="CM48" s="174"/>
    </row>
    <row r="49" spans="1:91" ht="7.5" customHeight="1" x14ac:dyDescent="0.2">
      <c r="A49" s="174"/>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32"/>
      <c r="BM49" s="232"/>
      <c r="BN49" s="232"/>
      <c r="BO49" s="232"/>
      <c r="BP49" s="232"/>
      <c r="BQ49" s="232"/>
      <c r="BR49" s="232"/>
      <c r="BS49" s="232"/>
      <c r="BT49" s="232"/>
      <c r="BU49" s="232"/>
      <c r="BV49" s="232"/>
      <c r="BW49" s="232"/>
      <c r="BX49" s="232"/>
      <c r="BY49" s="232"/>
      <c r="BZ49" s="232"/>
      <c r="CA49" s="232"/>
      <c r="CB49" s="232"/>
      <c r="CC49" s="232"/>
      <c r="CD49" s="232"/>
      <c r="CE49" s="232"/>
      <c r="CF49" s="234"/>
      <c r="CG49" s="174"/>
      <c r="CH49" s="174"/>
      <c r="CI49" s="174"/>
      <c r="CJ49" s="174"/>
      <c r="CK49" s="174"/>
      <c r="CL49" s="174"/>
      <c r="CM49" s="174"/>
    </row>
    <row r="50" spans="1:91" ht="7.5" customHeight="1" x14ac:dyDescent="0.2">
      <c r="A50" s="174"/>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32"/>
      <c r="BM50" s="232"/>
      <c r="BN50" s="232"/>
      <c r="BO50" s="232"/>
      <c r="BP50" s="232"/>
      <c r="BQ50" s="232"/>
      <c r="BR50" s="232"/>
      <c r="BS50" s="232"/>
      <c r="BT50" s="232"/>
      <c r="BU50" s="232"/>
      <c r="BV50" s="232"/>
      <c r="BW50" s="232"/>
      <c r="BX50" s="232"/>
      <c r="BY50" s="232"/>
      <c r="BZ50" s="232"/>
      <c r="CA50" s="232"/>
      <c r="CB50" s="232"/>
      <c r="CC50" s="232"/>
      <c r="CD50" s="232"/>
      <c r="CE50" s="232"/>
      <c r="CF50" s="234"/>
      <c r="CG50" s="174"/>
      <c r="CH50" s="174"/>
      <c r="CI50" s="174"/>
      <c r="CJ50" s="174"/>
      <c r="CK50" s="174"/>
      <c r="CL50" s="174"/>
      <c r="CM50" s="174"/>
    </row>
    <row r="51" spans="1:91" ht="6" customHeight="1" x14ac:dyDescent="0.2">
      <c r="A51" s="174"/>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35"/>
      <c r="BM51" s="235"/>
      <c r="BN51" s="235"/>
      <c r="BO51" s="235"/>
      <c r="BP51" s="235"/>
      <c r="BQ51" s="235"/>
      <c r="BR51" s="235"/>
      <c r="BS51" s="235"/>
      <c r="BT51" s="235"/>
      <c r="BU51" s="235"/>
      <c r="BV51" s="235"/>
      <c r="BW51" s="235"/>
      <c r="BX51" s="235"/>
      <c r="BY51" s="235"/>
      <c r="BZ51" s="235"/>
      <c r="CA51" s="235"/>
      <c r="CB51" s="235"/>
      <c r="CC51" s="235"/>
      <c r="CD51" s="235"/>
      <c r="CE51" s="235"/>
      <c r="CF51" s="234"/>
      <c r="CG51" s="174"/>
      <c r="CH51" s="174"/>
      <c r="CI51" s="174"/>
      <c r="CJ51" s="174"/>
      <c r="CK51" s="174"/>
      <c r="CL51" s="174"/>
      <c r="CM51" s="174"/>
    </row>
    <row r="52" spans="1:91" ht="6" customHeight="1" x14ac:dyDescent="0.2">
      <c r="A52" s="174"/>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5"/>
      <c r="BT52" s="235"/>
      <c r="BU52" s="235"/>
      <c r="BV52" s="235"/>
      <c r="BW52" s="235"/>
      <c r="BX52" s="235"/>
      <c r="BY52" s="235"/>
      <c r="BZ52" s="235"/>
      <c r="CA52" s="235"/>
      <c r="CB52" s="235"/>
      <c r="CC52" s="235"/>
      <c r="CD52" s="235"/>
      <c r="CE52" s="235"/>
      <c r="CF52" s="234"/>
      <c r="CG52" s="174"/>
      <c r="CH52" s="174"/>
      <c r="CI52" s="174"/>
      <c r="CJ52" s="174"/>
      <c r="CK52" s="174"/>
      <c r="CL52" s="174"/>
      <c r="CM52" s="174"/>
    </row>
    <row r="53" spans="1:91" s="237" customFormat="1" ht="11.25" customHeight="1" x14ac:dyDescent="0.15">
      <c r="A53" s="236"/>
      <c r="F53" s="594"/>
      <c r="G53" s="596" t="s">
        <v>35</v>
      </c>
      <c r="H53" s="597"/>
      <c r="I53" s="597"/>
      <c r="J53" s="597"/>
      <c r="K53" s="597"/>
      <c r="L53" s="597"/>
      <c r="M53" s="597"/>
      <c r="N53" s="597"/>
      <c r="O53" s="598"/>
      <c r="P53" s="599" t="s">
        <v>36</v>
      </c>
      <c r="Q53" s="600"/>
      <c r="R53" s="600"/>
      <c r="S53" s="600"/>
      <c r="T53" s="605"/>
      <c r="U53" s="606"/>
      <c r="V53" s="238"/>
      <c r="W53" s="239" t="s">
        <v>37</v>
      </c>
      <c r="X53" s="240"/>
      <c r="Y53" s="241"/>
      <c r="Z53" s="238"/>
      <c r="AA53" s="239" t="s">
        <v>38</v>
      </c>
      <c r="AB53" s="607"/>
      <c r="AC53" s="608"/>
      <c r="AD53" s="608"/>
      <c r="AE53" s="608"/>
      <c r="AF53" s="608"/>
      <c r="AG53" s="608"/>
      <c r="AH53" s="608"/>
      <c r="AI53" s="608"/>
      <c r="AJ53" s="608"/>
      <c r="AK53" s="608"/>
      <c r="AL53" s="608"/>
      <c r="AM53" s="608"/>
      <c r="AN53" s="608"/>
      <c r="AO53" s="608"/>
      <c r="AP53" s="608"/>
      <c r="AQ53" s="608"/>
      <c r="AR53" s="608"/>
      <c r="AS53" s="608"/>
      <c r="AT53" s="608"/>
      <c r="AU53" s="609"/>
      <c r="AV53" s="242"/>
      <c r="AW53" s="242"/>
      <c r="AX53" s="243"/>
      <c r="AY53" s="243"/>
      <c r="AZ53" s="243"/>
      <c r="BA53" s="244"/>
      <c r="BB53" s="244"/>
      <c r="BC53" s="244"/>
      <c r="BD53" s="244"/>
      <c r="BE53" s="244"/>
      <c r="BF53" s="244"/>
      <c r="BG53" s="245"/>
      <c r="BH53" s="246"/>
      <c r="BI53" s="246"/>
      <c r="BJ53" s="232"/>
      <c r="BK53" s="232"/>
      <c r="BL53" s="232"/>
      <c r="BM53" s="232"/>
      <c r="BN53" s="232"/>
      <c r="BO53" s="232"/>
      <c r="BP53" s="232"/>
      <c r="BQ53" s="232"/>
      <c r="BR53" s="232"/>
      <c r="BS53" s="232"/>
      <c r="BT53" s="232"/>
      <c r="BU53" s="232"/>
      <c r="BV53" s="232"/>
      <c r="BW53" s="232"/>
      <c r="BX53" s="232"/>
      <c r="BY53" s="232"/>
      <c r="BZ53" s="232"/>
      <c r="CA53" s="232"/>
      <c r="CB53" s="232"/>
      <c r="CC53" s="232"/>
      <c r="CD53" s="232"/>
      <c r="CE53" s="232"/>
      <c r="CF53" s="247"/>
      <c r="CG53" s="236"/>
      <c r="CH53" s="236"/>
      <c r="CI53" s="236"/>
      <c r="CJ53" s="236"/>
      <c r="CK53" s="236"/>
      <c r="CL53" s="236"/>
      <c r="CM53" s="236"/>
    </row>
    <row r="54" spans="1:91" s="237" customFormat="1" ht="9" customHeight="1" x14ac:dyDescent="0.15">
      <c r="A54" s="236"/>
      <c r="F54" s="594"/>
      <c r="G54" s="616" t="s">
        <v>39</v>
      </c>
      <c r="H54" s="617"/>
      <c r="I54" s="617"/>
      <c r="J54" s="617"/>
      <c r="K54" s="617"/>
      <c r="L54" s="617"/>
      <c r="M54" s="617"/>
      <c r="N54" s="617"/>
      <c r="O54" s="618"/>
      <c r="P54" s="601"/>
      <c r="Q54" s="602"/>
      <c r="R54" s="602"/>
      <c r="S54" s="602"/>
      <c r="T54" s="758"/>
      <c r="U54" s="759"/>
      <c r="V54" s="759"/>
      <c r="W54" s="760"/>
      <c r="X54" s="758"/>
      <c r="Y54" s="759"/>
      <c r="Z54" s="759"/>
      <c r="AA54" s="760"/>
      <c r="AB54" s="610"/>
      <c r="AC54" s="611"/>
      <c r="AD54" s="611"/>
      <c r="AE54" s="611"/>
      <c r="AF54" s="611"/>
      <c r="AG54" s="611"/>
      <c r="AH54" s="611"/>
      <c r="AI54" s="611"/>
      <c r="AJ54" s="611"/>
      <c r="AK54" s="611"/>
      <c r="AL54" s="611"/>
      <c r="AM54" s="611"/>
      <c r="AN54" s="611"/>
      <c r="AO54" s="611"/>
      <c r="AP54" s="611"/>
      <c r="AQ54" s="611"/>
      <c r="AR54" s="611"/>
      <c r="AS54" s="611"/>
      <c r="AT54" s="611"/>
      <c r="AU54" s="612"/>
      <c r="AV54" s="242"/>
      <c r="AW54" s="242"/>
      <c r="AX54" s="243"/>
      <c r="AY54" s="243"/>
      <c r="AZ54" s="243"/>
      <c r="BA54" s="244"/>
      <c r="BB54" s="244"/>
      <c r="BC54" s="244"/>
      <c r="BD54" s="244"/>
      <c r="BE54" s="244"/>
      <c r="BF54" s="244"/>
      <c r="BG54" s="245"/>
      <c r="BH54" s="245"/>
      <c r="BI54" s="245"/>
      <c r="BJ54" s="232"/>
      <c r="BK54" s="232"/>
      <c r="BL54" s="232"/>
      <c r="BM54" s="232"/>
      <c r="BN54" s="232"/>
      <c r="BO54" s="232"/>
      <c r="BP54" s="232"/>
      <c r="BQ54" s="232"/>
      <c r="BR54" s="232"/>
      <c r="BS54" s="232"/>
      <c r="BT54" s="232"/>
      <c r="BU54" s="232"/>
      <c r="BV54" s="232"/>
      <c r="BW54" s="232"/>
      <c r="BX54" s="232"/>
      <c r="BY54" s="232"/>
      <c r="BZ54" s="232"/>
      <c r="CA54" s="232"/>
      <c r="CB54" s="232"/>
      <c r="CC54" s="232"/>
      <c r="CD54" s="232"/>
      <c r="CE54" s="232"/>
      <c r="CF54" s="247"/>
      <c r="CG54" s="236"/>
      <c r="CH54" s="236"/>
      <c r="CI54" s="236"/>
      <c r="CJ54" s="236"/>
      <c r="CK54" s="236"/>
      <c r="CL54" s="236"/>
      <c r="CM54" s="236"/>
    </row>
    <row r="55" spans="1:91" s="237" customFormat="1" ht="9" customHeight="1" x14ac:dyDescent="0.15">
      <c r="A55" s="236"/>
      <c r="F55" s="594"/>
      <c r="G55" s="616"/>
      <c r="H55" s="617"/>
      <c r="I55" s="617"/>
      <c r="J55" s="617"/>
      <c r="K55" s="617"/>
      <c r="L55" s="617"/>
      <c r="M55" s="617"/>
      <c r="N55" s="617"/>
      <c r="O55" s="618"/>
      <c r="P55" s="601"/>
      <c r="Q55" s="602"/>
      <c r="R55" s="602"/>
      <c r="S55" s="602"/>
      <c r="T55" s="758"/>
      <c r="U55" s="759"/>
      <c r="V55" s="759"/>
      <c r="W55" s="760"/>
      <c r="X55" s="758"/>
      <c r="Y55" s="759"/>
      <c r="Z55" s="759"/>
      <c r="AA55" s="760"/>
      <c r="AB55" s="610"/>
      <c r="AC55" s="611"/>
      <c r="AD55" s="611"/>
      <c r="AE55" s="611"/>
      <c r="AF55" s="611"/>
      <c r="AG55" s="611"/>
      <c r="AH55" s="611"/>
      <c r="AI55" s="611"/>
      <c r="AJ55" s="611"/>
      <c r="AK55" s="611"/>
      <c r="AL55" s="611"/>
      <c r="AM55" s="611"/>
      <c r="AN55" s="611"/>
      <c r="AO55" s="611"/>
      <c r="AP55" s="611"/>
      <c r="AQ55" s="611"/>
      <c r="AR55" s="611"/>
      <c r="AS55" s="611"/>
      <c r="AT55" s="611"/>
      <c r="AU55" s="612"/>
      <c r="AV55" s="242"/>
      <c r="AW55" s="242"/>
      <c r="AX55" s="243"/>
      <c r="AY55" s="243"/>
      <c r="AZ55" s="243"/>
      <c r="BA55" s="244"/>
      <c r="BB55" s="244"/>
      <c r="BC55" s="244"/>
      <c r="BD55" s="244"/>
      <c r="BE55" s="244"/>
      <c r="BF55" s="244"/>
      <c r="BG55" s="245"/>
      <c r="BH55" s="245"/>
      <c r="BI55" s="245"/>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7"/>
      <c r="CG55" s="236"/>
      <c r="CH55" s="236"/>
      <c r="CI55" s="236"/>
      <c r="CJ55" s="236"/>
      <c r="CK55" s="236"/>
      <c r="CL55" s="236"/>
      <c r="CM55" s="236"/>
    </row>
    <row r="56" spans="1:91" s="237" customFormat="1" ht="9" customHeight="1" x14ac:dyDescent="0.15">
      <c r="A56" s="236"/>
      <c r="F56" s="594"/>
      <c r="G56" s="619"/>
      <c r="H56" s="620"/>
      <c r="I56" s="620"/>
      <c r="J56" s="620"/>
      <c r="K56" s="620"/>
      <c r="L56" s="620"/>
      <c r="M56" s="620"/>
      <c r="N56" s="620"/>
      <c r="O56" s="621"/>
      <c r="P56" s="603"/>
      <c r="Q56" s="604"/>
      <c r="R56" s="604"/>
      <c r="S56" s="604"/>
      <c r="T56" s="761"/>
      <c r="U56" s="762"/>
      <c r="V56" s="762"/>
      <c r="W56" s="763"/>
      <c r="X56" s="761"/>
      <c r="Y56" s="762"/>
      <c r="Z56" s="762"/>
      <c r="AA56" s="763"/>
      <c r="AB56" s="613"/>
      <c r="AC56" s="614"/>
      <c r="AD56" s="614"/>
      <c r="AE56" s="614"/>
      <c r="AF56" s="614"/>
      <c r="AG56" s="614"/>
      <c r="AH56" s="614"/>
      <c r="AI56" s="614"/>
      <c r="AJ56" s="614"/>
      <c r="AK56" s="614"/>
      <c r="AL56" s="614"/>
      <c r="AM56" s="614"/>
      <c r="AN56" s="614"/>
      <c r="AO56" s="614"/>
      <c r="AP56" s="614"/>
      <c r="AQ56" s="614"/>
      <c r="AR56" s="614"/>
      <c r="AS56" s="614"/>
      <c r="AT56" s="614"/>
      <c r="AU56" s="615"/>
      <c r="AV56" s="242"/>
      <c r="AW56" s="242"/>
      <c r="AX56" s="243"/>
      <c r="AY56" s="243"/>
      <c r="AZ56" s="243"/>
      <c r="BA56" s="249"/>
      <c r="BB56" s="249"/>
      <c r="BC56" s="250"/>
      <c r="BD56" s="250"/>
      <c r="BE56" s="250"/>
      <c r="BF56" s="250"/>
      <c r="BG56" s="250"/>
      <c r="BH56" s="245"/>
      <c r="BI56" s="245"/>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7"/>
      <c r="CG56" s="236"/>
      <c r="CH56" s="236"/>
      <c r="CI56" s="236"/>
      <c r="CJ56" s="236"/>
      <c r="CK56" s="236"/>
      <c r="CL56" s="236"/>
      <c r="CM56" s="236"/>
    </row>
    <row r="57" spans="1:91" s="237" customFormat="1" ht="11.25" customHeight="1" x14ac:dyDescent="0.15">
      <c r="A57" s="236"/>
      <c r="F57" s="594"/>
      <c r="G57" s="596" t="s">
        <v>40</v>
      </c>
      <c r="H57" s="597"/>
      <c r="I57" s="597"/>
      <c r="J57" s="597"/>
      <c r="K57" s="597"/>
      <c r="L57" s="597"/>
      <c r="M57" s="597"/>
      <c r="N57" s="597"/>
      <c r="O57" s="598"/>
      <c r="P57" s="629" t="s">
        <v>222</v>
      </c>
      <c r="Q57" s="630"/>
      <c r="R57" s="630"/>
      <c r="S57" s="630"/>
      <c r="T57" s="630"/>
      <c r="U57" s="630"/>
      <c r="V57" s="630"/>
      <c r="W57" s="630"/>
      <c r="X57" s="630"/>
      <c r="Y57" s="630"/>
      <c r="Z57" s="630"/>
      <c r="AA57" s="630"/>
      <c r="AB57" s="635" t="s">
        <v>218</v>
      </c>
      <c r="AC57" s="636"/>
      <c r="AD57" s="636"/>
      <c r="AE57" s="636"/>
      <c r="AF57" s="636"/>
      <c r="AG57" s="636"/>
      <c r="AH57" s="636"/>
      <c r="AI57" s="636"/>
      <c r="AJ57" s="636"/>
      <c r="AK57" s="636"/>
      <c r="AL57" s="636"/>
      <c r="AM57" s="636"/>
      <c r="AN57" s="636"/>
      <c r="AO57" s="636"/>
      <c r="AP57" s="636"/>
      <c r="AQ57" s="636"/>
      <c r="AR57" s="636"/>
      <c r="AS57" s="636"/>
      <c r="AT57" s="636"/>
      <c r="AU57" s="637"/>
      <c r="AV57" s="249"/>
      <c r="AW57" s="249"/>
      <c r="AX57" s="249"/>
      <c r="AY57" s="249"/>
      <c r="AZ57" s="249"/>
      <c r="BA57" s="249"/>
      <c r="BB57" s="249"/>
      <c r="BC57" s="250"/>
      <c r="BD57" s="250"/>
      <c r="BE57" s="250"/>
      <c r="BF57" s="250"/>
      <c r="BG57" s="250"/>
      <c r="BH57" s="245"/>
      <c r="BI57" s="245"/>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7"/>
      <c r="CG57" s="236"/>
      <c r="CH57" s="236"/>
      <c r="CI57" s="236"/>
      <c r="CJ57" s="236"/>
      <c r="CK57" s="236"/>
      <c r="CL57" s="236"/>
      <c r="CM57" s="236"/>
    </row>
    <row r="58" spans="1:91" s="237" customFormat="1" ht="10.5" customHeight="1" x14ac:dyDescent="0.15">
      <c r="A58" s="236"/>
      <c r="F58" s="594"/>
      <c r="G58" s="616" t="s">
        <v>41</v>
      </c>
      <c r="H58" s="617"/>
      <c r="I58" s="617"/>
      <c r="J58" s="617"/>
      <c r="K58" s="617"/>
      <c r="L58" s="617"/>
      <c r="M58" s="617"/>
      <c r="N58" s="617"/>
      <c r="O58" s="618"/>
      <c r="P58" s="631"/>
      <c r="Q58" s="632"/>
      <c r="R58" s="632"/>
      <c r="S58" s="632"/>
      <c r="T58" s="632"/>
      <c r="U58" s="632"/>
      <c r="V58" s="632"/>
      <c r="W58" s="632"/>
      <c r="X58" s="632"/>
      <c r="Y58" s="632"/>
      <c r="Z58" s="632"/>
      <c r="AA58" s="632"/>
      <c r="AB58" s="638"/>
      <c r="AC58" s="638"/>
      <c r="AD58" s="638"/>
      <c r="AE58" s="638"/>
      <c r="AF58" s="638"/>
      <c r="AG58" s="638"/>
      <c r="AH58" s="638"/>
      <c r="AI58" s="638"/>
      <c r="AJ58" s="638"/>
      <c r="AK58" s="638"/>
      <c r="AL58" s="638"/>
      <c r="AM58" s="638"/>
      <c r="AN58" s="638"/>
      <c r="AO58" s="638"/>
      <c r="AP58" s="638"/>
      <c r="AQ58" s="638"/>
      <c r="AR58" s="638"/>
      <c r="AS58" s="638"/>
      <c r="AT58" s="638"/>
      <c r="AU58" s="639"/>
      <c r="AV58" s="249"/>
      <c r="AW58" s="249"/>
      <c r="AX58" s="249"/>
      <c r="AY58" s="249"/>
      <c r="AZ58" s="249"/>
      <c r="BA58" s="249"/>
      <c r="BB58" s="249"/>
      <c r="BC58" s="250"/>
      <c r="BD58" s="250"/>
      <c r="BE58" s="250"/>
      <c r="BF58" s="250"/>
      <c r="BG58" s="250"/>
      <c r="BH58" s="245"/>
      <c r="BI58" s="245"/>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7"/>
      <c r="CG58" s="236"/>
      <c r="CH58" s="236"/>
      <c r="CI58" s="236"/>
      <c r="CJ58" s="236"/>
      <c r="CK58" s="236"/>
      <c r="CL58" s="236"/>
      <c r="CM58" s="236"/>
    </row>
    <row r="59" spans="1:91" ht="10.5" customHeight="1" x14ac:dyDescent="0.2">
      <c r="A59" s="174"/>
      <c r="F59" s="594"/>
      <c r="G59" s="616"/>
      <c r="H59" s="617"/>
      <c r="I59" s="617"/>
      <c r="J59" s="617"/>
      <c r="K59" s="617"/>
      <c r="L59" s="617"/>
      <c r="M59" s="617"/>
      <c r="N59" s="617"/>
      <c r="O59" s="618"/>
      <c r="P59" s="631"/>
      <c r="Q59" s="632"/>
      <c r="R59" s="632"/>
      <c r="S59" s="632"/>
      <c r="T59" s="632"/>
      <c r="U59" s="632"/>
      <c r="V59" s="632"/>
      <c r="W59" s="632"/>
      <c r="X59" s="632"/>
      <c r="Y59" s="632"/>
      <c r="Z59" s="632"/>
      <c r="AA59" s="632"/>
      <c r="AB59" s="640" t="s">
        <v>219</v>
      </c>
      <c r="AC59" s="641"/>
      <c r="AD59" s="641"/>
      <c r="AE59" s="641"/>
      <c r="AF59" s="641"/>
      <c r="AG59" s="641"/>
      <c r="AH59" s="641"/>
      <c r="AI59" s="641"/>
      <c r="AJ59" s="641"/>
      <c r="AK59" s="641"/>
      <c r="AL59" s="641"/>
      <c r="AM59" s="641"/>
      <c r="AN59" s="641"/>
      <c r="AO59" s="641"/>
      <c r="AP59" s="641"/>
      <c r="AQ59" s="641"/>
      <c r="AR59" s="641"/>
      <c r="AS59" s="641"/>
      <c r="AT59" s="641"/>
      <c r="AU59" s="642"/>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c r="BW59" s="235"/>
      <c r="BX59" s="235"/>
      <c r="BY59" s="235"/>
      <c r="BZ59" s="235"/>
      <c r="CA59" s="235"/>
      <c r="CB59" s="235"/>
      <c r="CC59" s="235"/>
      <c r="CD59" s="235"/>
      <c r="CE59" s="235"/>
      <c r="CF59" s="234"/>
      <c r="CG59" s="174"/>
      <c r="CH59" s="174"/>
      <c r="CI59" s="174"/>
      <c r="CJ59" s="174"/>
      <c r="CK59" s="174"/>
      <c r="CL59" s="174"/>
      <c r="CM59" s="174"/>
    </row>
    <row r="60" spans="1:91" s="237" customFormat="1" ht="10.5" customHeight="1" thickBot="1" x14ac:dyDescent="0.2">
      <c r="A60" s="236"/>
      <c r="F60" s="595"/>
      <c r="G60" s="619"/>
      <c r="H60" s="620"/>
      <c r="I60" s="620"/>
      <c r="J60" s="620"/>
      <c r="K60" s="620"/>
      <c r="L60" s="620"/>
      <c r="M60" s="620"/>
      <c r="N60" s="620"/>
      <c r="O60" s="621"/>
      <c r="P60" s="633"/>
      <c r="Q60" s="634"/>
      <c r="R60" s="634"/>
      <c r="S60" s="634"/>
      <c r="T60" s="634"/>
      <c r="U60" s="634"/>
      <c r="V60" s="634"/>
      <c r="W60" s="634"/>
      <c r="X60" s="634"/>
      <c r="Y60" s="634"/>
      <c r="Z60" s="634"/>
      <c r="AA60" s="634"/>
      <c r="AB60" s="643"/>
      <c r="AC60" s="643"/>
      <c r="AD60" s="643"/>
      <c r="AE60" s="643"/>
      <c r="AF60" s="643"/>
      <c r="AG60" s="643"/>
      <c r="AH60" s="643"/>
      <c r="AI60" s="643"/>
      <c r="AJ60" s="643"/>
      <c r="AK60" s="643"/>
      <c r="AL60" s="643"/>
      <c r="AM60" s="643"/>
      <c r="AN60" s="643"/>
      <c r="AO60" s="643"/>
      <c r="AP60" s="643"/>
      <c r="AQ60" s="643"/>
      <c r="AR60" s="643"/>
      <c r="AS60" s="643"/>
      <c r="AT60" s="643"/>
      <c r="AU60" s="644"/>
      <c r="AV60" s="243"/>
      <c r="AW60" s="243"/>
      <c r="AX60" s="243"/>
      <c r="AY60" s="243"/>
      <c r="AZ60" s="243"/>
      <c r="BA60" s="243"/>
      <c r="BB60" s="243"/>
      <c r="BC60" s="243"/>
      <c r="BD60" s="243"/>
      <c r="BE60" s="243"/>
      <c r="BF60" s="243"/>
      <c r="BG60" s="243"/>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47"/>
      <c r="CG60" s="236"/>
      <c r="CH60" s="236"/>
      <c r="CI60" s="236"/>
      <c r="CJ60" s="236"/>
      <c r="CK60" s="236"/>
      <c r="CL60" s="236"/>
      <c r="CM60" s="236"/>
    </row>
    <row r="61" spans="1:91" s="237" customFormat="1" ht="8.25" customHeight="1" x14ac:dyDescent="0.15">
      <c r="A61" s="236"/>
      <c r="C61" s="252"/>
      <c r="D61" s="252"/>
      <c r="E61" s="252"/>
      <c r="F61" s="252"/>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6"/>
      <c r="AV61" s="243"/>
      <c r="AW61" s="243"/>
      <c r="AX61" s="243"/>
      <c r="AY61" s="243"/>
      <c r="AZ61" s="243"/>
      <c r="BA61" s="243"/>
      <c r="BB61" s="243"/>
      <c r="BC61" s="243"/>
      <c r="BD61" s="243"/>
      <c r="BE61" s="243"/>
      <c r="BF61" s="243"/>
      <c r="BG61" s="243"/>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47"/>
      <c r="CG61" s="236"/>
      <c r="CH61" s="236"/>
      <c r="CI61" s="236"/>
      <c r="CJ61" s="236"/>
      <c r="CK61" s="236"/>
      <c r="CL61" s="236"/>
      <c r="CM61" s="236"/>
    </row>
    <row r="62" spans="1:91" s="237" customFormat="1" ht="8.25" customHeight="1" x14ac:dyDescent="0.15">
      <c r="A62" s="236"/>
      <c r="C62" s="252"/>
      <c r="D62" s="252"/>
      <c r="E62" s="252"/>
      <c r="F62" s="252"/>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23"/>
      <c r="AL62" s="623"/>
      <c r="AM62" s="623"/>
      <c r="AN62" s="623"/>
      <c r="AO62" s="623"/>
      <c r="AP62" s="623"/>
      <c r="AQ62" s="623"/>
      <c r="AR62" s="623"/>
      <c r="AS62" s="623"/>
      <c r="AT62" s="623"/>
      <c r="AU62" s="623"/>
      <c r="AV62" s="243"/>
      <c r="AW62" s="243"/>
      <c r="AX62" s="243"/>
      <c r="AY62" s="243"/>
      <c r="AZ62" s="243"/>
      <c r="BA62" s="243"/>
      <c r="BB62" s="243"/>
      <c r="BC62" s="243"/>
      <c r="BD62" s="243"/>
      <c r="BE62" s="243"/>
      <c r="BF62" s="243"/>
      <c r="BG62" s="243"/>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47"/>
      <c r="CG62" s="236"/>
      <c r="CH62" s="236"/>
      <c r="CI62" s="236"/>
      <c r="CJ62" s="236"/>
      <c r="CK62" s="236"/>
      <c r="CL62" s="236"/>
      <c r="CM62" s="236"/>
    </row>
    <row r="63" spans="1:91" s="237" customFormat="1" ht="11.25" customHeight="1" x14ac:dyDescent="0.15">
      <c r="A63" s="236"/>
      <c r="E63" s="253"/>
      <c r="F63" s="651"/>
      <c r="G63" s="596" t="s">
        <v>42</v>
      </c>
      <c r="H63" s="597"/>
      <c r="I63" s="597"/>
      <c r="J63" s="597"/>
      <c r="K63" s="597"/>
      <c r="L63" s="597"/>
      <c r="M63" s="597"/>
      <c r="N63" s="597"/>
      <c r="O63" s="598"/>
      <c r="P63" s="653"/>
      <c r="Q63" s="654"/>
      <c r="R63" s="654"/>
      <c r="S63" s="654"/>
      <c r="T63" s="654"/>
      <c r="U63" s="654"/>
      <c r="V63" s="654"/>
      <c r="W63" s="654"/>
      <c r="X63" s="654"/>
      <c r="Y63" s="654"/>
      <c r="Z63" s="657" t="s">
        <v>43</v>
      </c>
      <c r="AA63" s="600"/>
      <c r="AB63" s="596" t="s">
        <v>44</v>
      </c>
      <c r="AC63" s="597"/>
      <c r="AD63" s="597"/>
      <c r="AE63" s="597"/>
      <c r="AF63" s="597"/>
      <c r="AG63" s="597"/>
      <c r="AH63" s="597"/>
      <c r="AI63" s="598"/>
      <c r="AJ63" s="658"/>
      <c r="AK63" s="654"/>
      <c r="AL63" s="654"/>
      <c r="AM63" s="654"/>
      <c r="AN63" s="654"/>
      <c r="AO63" s="654"/>
      <c r="AP63" s="654"/>
      <c r="AQ63" s="654"/>
      <c r="AR63" s="654"/>
      <c r="AS63" s="654"/>
      <c r="AT63" s="654"/>
      <c r="AU63" s="667" t="s">
        <v>43</v>
      </c>
      <c r="AV63" s="670" t="s">
        <v>45</v>
      </c>
      <c r="AW63" s="671"/>
      <c r="AX63" s="671"/>
      <c r="AY63" s="671"/>
      <c r="AZ63" s="671"/>
      <c r="BA63" s="671"/>
      <c r="BB63" s="671"/>
      <c r="BC63" s="671"/>
      <c r="BD63" s="671"/>
      <c r="BE63" s="671"/>
      <c r="BF63" s="671"/>
      <c r="BG63" s="671"/>
      <c r="BH63" s="671"/>
      <c r="BI63" s="671"/>
      <c r="BJ63" s="671"/>
      <c r="BK63" s="671"/>
      <c r="BL63" s="671"/>
      <c r="BM63" s="671"/>
      <c r="BN63" s="671"/>
      <c r="BO63" s="671"/>
      <c r="BP63" s="671"/>
      <c r="BQ63" s="671"/>
      <c r="BR63" s="671"/>
      <c r="BS63" s="671"/>
      <c r="BT63" s="671"/>
      <c r="BU63" s="671"/>
      <c r="BV63" s="671"/>
      <c r="BW63" s="671"/>
      <c r="BX63" s="671"/>
      <c r="BY63" s="671"/>
      <c r="BZ63" s="671"/>
      <c r="CA63" s="671"/>
      <c r="CB63" s="671"/>
      <c r="CC63" s="671"/>
      <c r="CD63" s="671"/>
      <c r="CE63" s="671"/>
      <c r="CF63" s="247"/>
      <c r="CG63" s="236"/>
      <c r="CH63" s="236"/>
      <c r="CI63" s="236"/>
      <c r="CJ63" s="236"/>
      <c r="CK63" s="236"/>
      <c r="CL63" s="236"/>
      <c r="CM63" s="236"/>
    </row>
    <row r="64" spans="1:91" s="237" customFormat="1" ht="6.75" customHeight="1" x14ac:dyDescent="0.15">
      <c r="A64" s="236"/>
      <c r="E64" s="252"/>
      <c r="F64" s="594"/>
      <c r="G64" s="672" t="s">
        <v>46</v>
      </c>
      <c r="H64" s="673"/>
      <c r="I64" s="673"/>
      <c r="J64" s="673"/>
      <c r="K64" s="673"/>
      <c r="L64" s="673"/>
      <c r="M64" s="673"/>
      <c r="N64" s="673"/>
      <c r="O64" s="674"/>
      <c r="P64" s="655"/>
      <c r="Q64" s="655"/>
      <c r="R64" s="655"/>
      <c r="S64" s="655"/>
      <c r="T64" s="655"/>
      <c r="U64" s="655"/>
      <c r="V64" s="655"/>
      <c r="W64" s="655"/>
      <c r="X64" s="655"/>
      <c r="Y64" s="655"/>
      <c r="Z64" s="602"/>
      <c r="AA64" s="602"/>
      <c r="AB64" s="678" t="s">
        <v>47</v>
      </c>
      <c r="AC64" s="679"/>
      <c r="AD64" s="679"/>
      <c r="AE64" s="679"/>
      <c r="AF64" s="679"/>
      <c r="AG64" s="679"/>
      <c r="AH64" s="679"/>
      <c r="AI64" s="680"/>
      <c r="AJ64" s="659"/>
      <c r="AK64" s="655"/>
      <c r="AL64" s="655"/>
      <c r="AM64" s="655"/>
      <c r="AN64" s="655"/>
      <c r="AO64" s="655"/>
      <c r="AP64" s="655"/>
      <c r="AQ64" s="655"/>
      <c r="AR64" s="655"/>
      <c r="AS64" s="655"/>
      <c r="AT64" s="655"/>
      <c r="AU64" s="668"/>
      <c r="AV64" s="670"/>
      <c r="AW64" s="671"/>
      <c r="AX64" s="671"/>
      <c r="AY64" s="671"/>
      <c r="AZ64" s="671"/>
      <c r="BA64" s="671"/>
      <c r="BB64" s="671"/>
      <c r="BC64" s="671"/>
      <c r="BD64" s="671"/>
      <c r="BE64" s="671"/>
      <c r="BF64" s="671"/>
      <c r="BG64" s="671"/>
      <c r="BH64" s="671"/>
      <c r="BI64" s="671"/>
      <c r="BJ64" s="671"/>
      <c r="BK64" s="671"/>
      <c r="BL64" s="671"/>
      <c r="BM64" s="671"/>
      <c r="BN64" s="671"/>
      <c r="BO64" s="671"/>
      <c r="BP64" s="671"/>
      <c r="BQ64" s="671"/>
      <c r="BR64" s="671"/>
      <c r="BS64" s="671"/>
      <c r="BT64" s="671"/>
      <c r="BU64" s="671"/>
      <c r="BV64" s="671"/>
      <c r="BW64" s="671"/>
      <c r="BX64" s="671"/>
      <c r="BY64" s="671"/>
      <c r="BZ64" s="671"/>
      <c r="CA64" s="671"/>
      <c r="CB64" s="671"/>
      <c r="CC64" s="671"/>
      <c r="CD64" s="671"/>
      <c r="CE64" s="671"/>
      <c r="CF64" s="247"/>
      <c r="CG64" s="236"/>
      <c r="CH64" s="236"/>
      <c r="CI64" s="236"/>
      <c r="CJ64" s="236"/>
      <c r="CK64" s="236"/>
      <c r="CL64" s="236"/>
      <c r="CM64" s="236"/>
    </row>
    <row r="65" spans="1:91" s="237" customFormat="1" ht="11.25" customHeight="1" x14ac:dyDescent="0.15">
      <c r="A65" s="236"/>
      <c r="E65" s="252"/>
      <c r="F65" s="594"/>
      <c r="G65" s="672"/>
      <c r="H65" s="673"/>
      <c r="I65" s="673"/>
      <c r="J65" s="673"/>
      <c r="K65" s="673"/>
      <c r="L65" s="673"/>
      <c r="M65" s="673"/>
      <c r="N65" s="673"/>
      <c r="O65" s="674"/>
      <c r="P65" s="655"/>
      <c r="Q65" s="655"/>
      <c r="R65" s="655"/>
      <c r="S65" s="655"/>
      <c r="T65" s="655"/>
      <c r="U65" s="655"/>
      <c r="V65" s="655"/>
      <c r="W65" s="655"/>
      <c r="X65" s="655"/>
      <c r="Y65" s="655"/>
      <c r="Z65" s="602"/>
      <c r="AA65" s="602"/>
      <c r="AB65" s="678"/>
      <c r="AC65" s="679"/>
      <c r="AD65" s="679"/>
      <c r="AE65" s="679"/>
      <c r="AF65" s="679"/>
      <c r="AG65" s="679"/>
      <c r="AH65" s="679"/>
      <c r="AI65" s="680"/>
      <c r="AJ65" s="659"/>
      <c r="AK65" s="655"/>
      <c r="AL65" s="655"/>
      <c r="AM65" s="655"/>
      <c r="AN65" s="655"/>
      <c r="AO65" s="655"/>
      <c r="AP65" s="655"/>
      <c r="AQ65" s="655"/>
      <c r="AR65" s="655"/>
      <c r="AS65" s="655"/>
      <c r="AT65" s="655"/>
      <c r="AU65" s="668"/>
      <c r="AV65" s="670"/>
      <c r="AW65" s="671"/>
      <c r="AX65" s="671"/>
      <c r="AY65" s="671"/>
      <c r="AZ65" s="671"/>
      <c r="BA65" s="671"/>
      <c r="BB65" s="671"/>
      <c r="BC65" s="671"/>
      <c r="BD65" s="671"/>
      <c r="BE65" s="671"/>
      <c r="BF65" s="671"/>
      <c r="BG65" s="671"/>
      <c r="BH65" s="671"/>
      <c r="BI65" s="671"/>
      <c r="BJ65" s="671"/>
      <c r="BK65" s="671"/>
      <c r="BL65" s="671"/>
      <c r="BM65" s="671"/>
      <c r="BN65" s="671"/>
      <c r="BO65" s="671"/>
      <c r="BP65" s="671"/>
      <c r="BQ65" s="671"/>
      <c r="BR65" s="671"/>
      <c r="BS65" s="671"/>
      <c r="BT65" s="671"/>
      <c r="BU65" s="671"/>
      <c r="BV65" s="671"/>
      <c r="BW65" s="671"/>
      <c r="BX65" s="671"/>
      <c r="BY65" s="671"/>
      <c r="BZ65" s="671"/>
      <c r="CA65" s="671"/>
      <c r="CB65" s="671"/>
      <c r="CC65" s="671"/>
      <c r="CD65" s="671"/>
      <c r="CE65" s="671"/>
      <c r="CF65" s="247"/>
      <c r="CG65" s="236"/>
      <c r="CH65" s="236"/>
      <c r="CI65" s="236"/>
      <c r="CJ65" s="236"/>
      <c r="CK65" s="236"/>
      <c r="CL65" s="236"/>
      <c r="CM65" s="236"/>
    </row>
    <row r="66" spans="1:91" s="237" customFormat="1" ht="4.5" customHeight="1" x14ac:dyDescent="0.15">
      <c r="A66" s="236"/>
      <c r="E66" s="252"/>
      <c r="F66" s="594"/>
      <c r="G66" s="675"/>
      <c r="H66" s="676"/>
      <c r="I66" s="676"/>
      <c r="J66" s="676"/>
      <c r="K66" s="676"/>
      <c r="L66" s="676"/>
      <c r="M66" s="676"/>
      <c r="N66" s="676"/>
      <c r="O66" s="677"/>
      <c r="P66" s="656"/>
      <c r="Q66" s="656"/>
      <c r="R66" s="656"/>
      <c r="S66" s="656"/>
      <c r="T66" s="656"/>
      <c r="U66" s="656"/>
      <c r="V66" s="656"/>
      <c r="W66" s="656"/>
      <c r="X66" s="656"/>
      <c r="Y66" s="656"/>
      <c r="Z66" s="604"/>
      <c r="AA66" s="604"/>
      <c r="AB66" s="681"/>
      <c r="AC66" s="682"/>
      <c r="AD66" s="682"/>
      <c r="AE66" s="682"/>
      <c r="AF66" s="682"/>
      <c r="AG66" s="682"/>
      <c r="AH66" s="682"/>
      <c r="AI66" s="683"/>
      <c r="AJ66" s="660"/>
      <c r="AK66" s="656"/>
      <c r="AL66" s="656"/>
      <c r="AM66" s="656"/>
      <c r="AN66" s="656"/>
      <c r="AO66" s="656"/>
      <c r="AP66" s="656"/>
      <c r="AQ66" s="656"/>
      <c r="AR66" s="656"/>
      <c r="AS66" s="656"/>
      <c r="AT66" s="656"/>
      <c r="AU66" s="669"/>
      <c r="AV66" s="670"/>
      <c r="AW66" s="671"/>
      <c r="AX66" s="671"/>
      <c r="AY66" s="671"/>
      <c r="AZ66" s="671"/>
      <c r="BA66" s="671"/>
      <c r="BB66" s="671"/>
      <c r="BC66" s="671"/>
      <c r="BD66" s="671"/>
      <c r="BE66" s="671"/>
      <c r="BF66" s="671"/>
      <c r="BG66" s="671"/>
      <c r="BH66" s="671"/>
      <c r="BI66" s="671"/>
      <c r="BJ66" s="671"/>
      <c r="BK66" s="671"/>
      <c r="BL66" s="671"/>
      <c r="BM66" s="671"/>
      <c r="BN66" s="671"/>
      <c r="BO66" s="671"/>
      <c r="BP66" s="671"/>
      <c r="BQ66" s="671"/>
      <c r="BR66" s="671"/>
      <c r="BS66" s="671"/>
      <c r="BT66" s="671"/>
      <c r="BU66" s="671"/>
      <c r="BV66" s="671"/>
      <c r="BW66" s="671"/>
      <c r="BX66" s="671"/>
      <c r="BY66" s="671"/>
      <c r="BZ66" s="671"/>
      <c r="CA66" s="671"/>
      <c r="CB66" s="671"/>
      <c r="CC66" s="671"/>
      <c r="CD66" s="671"/>
      <c r="CE66" s="671"/>
      <c r="CF66" s="247"/>
      <c r="CG66" s="236"/>
      <c r="CH66" s="236"/>
      <c r="CI66" s="236"/>
      <c r="CJ66" s="236"/>
      <c r="CK66" s="236"/>
      <c r="CL66" s="236"/>
      <c r="CM66" s="236"/>
    </row>
    <row r="67" spans="1:91" s="237" customFormat="1" ht="11.25" customHeight="1" x14ac:dyDescent="0.15">
      <c r="A67" s="236"/>
      <c r="E67" s="252"/>
      <c r="F67" s="594"/>
      <c r="G67" s="596" t="s">
        <v>48</v>
      </c>
      <c r="H67" s="597"/>
      <c r="I67" s="597"/>
      <c r="J67" s="597"/>
      <c r="K67" s="597"/>
      <c r="L67" s="597"/>
      <c r="M67" s="597"/>
      <c r="N67" s="597"/>
      <c r="O67" s="597"/>
      <c r="P67" s="254"/>
      <c r="Q67" s="255"/>
      <c r="R67" s="255"/>
      <c r="S67" s="255"/>
      <c r="T67" s="255"/>
      <c r="U67" s="255"/>
      <c r="V67" s="255"/>
      <c r="W67" s="255"/>
      <c r="X67" s="255"/>
      <c r="Y67" s="255"/>
      <c r="Z67" s="255"/>
      <c r="AA67" s="255"/>
      <c r="AB67" s="251"/>
      <c r="AC67" s="251"/>
      <c r="AD67" s="251"/>
      <c r="AE67" s="251"/>
      <c r="AF67" s="251"/>
      <c r="AG67" s="251"/>
      <c r="AH67" s="251"/>
      <c r="AI67" s="251"/>
      <c r="AJ67" s="251"/>
      <c r="AK67" s="251"/>
      <c r="AL67" s="251"/>
      <c r="AM67" s="251"/>
      <c r="AN67" s="242"/>
      <c r="AO67" s="242"/>
      <c r="AP67" s="242"/>
      <c r="AQ67" s="242"/>
      <c r="AR67" s="242"/>
      <c r="AS67" s="242"/>
      <c r="AT67" s="256"/>
      <c r="AU67" s="257"/>
      <c r="AV67" s="670"/>
      <c r="AW67" s="671"/>
      <c r="AX67" s="671"/>
      <c r="AY67" s="671"/>
      <c r="AZ67" s="671"/>
      <c r="BA67" s="671"/>
      <c r="BB67" s="671"/>
      <c r="BC67" s="671"/>
      <c r="BD67" s="671"/>
      <c r="BE67" s="671"/>
      <c r="BF67" s="671"/>
      <c r="BG67" s="671"/>
      <c r="BH67" s="671"/>
      <c r="BI67" s="671"/>
      <c r="BJ67" s="671"/>
      <c r="BK67" s="671"/>
      <c r="BL67" s="671"/>
      <c r="BM67" s="671"/>
      <c r="BN67" s="671"/>
      <c r="BO67" s="671"/>
      <c r="BP67" s="671"/>
      <c r="BQ67" s="671"/>
      <c r="BR67" s="671"/>
      <c r="BS67" s="671"/>
      <c r="BT67" s="671"/>
      <c r="BU67" s="671"/>
      <c r="BV67" s="671"/>
      <c r="BW67" s="671"/>
      <c r="BX67" s="671"/>
      <c r="BY67" s="671"/>
      <c r="BZ67" s="671"/>
      <c r="CA67" s="671"/>
      <c r="CB67" s="671"/>
      <c r="CC67" s="671"/>
      <c r="CD67" s="671"/>
      <c r="CE67" s="671"/>
      <c r="CF67" s="247"/>
      <c r="CG67" s="236"/>
      <c r="CH67" s="236"/>
      <c r="CI67" s="236"/>
      <c r="CJ67" s="236"/>
      <c r="CK67" s="236"/>
      <c r="CL67" s="236"/>
      <c r="CM67" s="236"/>
    </row>
    <row r="68" spans="1:91" s="237" customFormat="1" ht="9.75" customHeight="1" x14ac:dyDescent="0.15">
      <c r="A68" s="236"/>
      <c r="E68" s="252"/>
      <c r="F68" s="594"/>
      <c r="G68" s="684" t="s">
        <v>49</v>
      </c>
      <c r="H68" s="685"/>
      <c r="I68" s="685"/>
      <c r="J68" s="685"/>
      <c r="K68" s="685"/>
      <c r="L68" s="685"/>
      <c r="M68" s="685"/>
      <c r="N68" s="685"/>
      <c r="O68" s="685"/>
      <c r="P68" s="258"/>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42"/>
      <c r="AO68" s="242"/>
      <c r="AP68" s="242"/>
      <c r="AQ68" s="242"/>
      <c r="AR68" s="242"/>
      <c r="AS68" s="242"/>
      <c r="AT68" s="242"/>
      <c r="AU68" s="259"/>
      <c r="AV68" s="260"/>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47"/>
      <c r="CG68" s="236"/>
      <c r="CH68" s="236"/>
      <c r="CI68" s="236"/>
      <c r="CJ68" s="236"/>
      <c r="CK68" s="236"/>
      <c r="CL68" s="236"/>
      <c r="CM68" s="236"/>
    </row>
    <row r="69" spans="1:91" s="237" customFormat="1" ht="4.5" customHeight="1" x14ac:dyDescent="0.15">
      <c r="A69" s="236"/>
      <c r="E69" s="252"/>
      <c r="F69" s="594"/>
      <c r="G69" s="686"/>
      <c r="H69" s="685"/>
      <c r="I69" s="685"/>
      <c r="J69" s="685"/>
      <c r="K69" s="685"/>
      <c r="L69" s="685"/>
      <c r="M69" s="685"/>
      <c r="N69" s="685"/>
      <c r="O69" s="685"/>
      <c r="P69" s="689"/>
      <c r="Q69" s="662"/>
      <c r="R69" s="661"/>
      <c r="S69" s="662"/>
      <c r="T69" s="661"/>
      <c r="U69" s="662"/>
      <c r="V69" s="661"/>
      <c r="W69" s="662"/>
      <c r="X69" s="661"/>
      <c r="Y69" s="662"/>
      <c r="Z69" s="661"/>
      <c r="AA69" s="662"/>
      <c r="AB69" s="661"/>
      <c r="AC69" s="662"/>
      <c r="AD69" s="664">
        <f>入力シート!K3</f>
        <v>0</v>
      </c>
      <c r="AE69" s="665"/>
      <c r="AF69" s="665"/>
      <c r="AG69" s="665"/>
      <c r="AH69" s="665"/>
      <c r="AI69" s="665"/>
      <c r="AJ69" s="665"/>
      <c r="AK69" s="665"/>
      <c r="AL69" s="665"/>
      <c r="AM69" s="665"/>
      <c r="AN69" s="665"/>
      <c r="AO69" s="665"/>
      <c r="AP69" s="706">
        <v>0</v>
      </c>
      <c r="AQ69" s="693"/>
      <c r="AR69" s="692">
        <v>0</v>
      </c>
      <c r="AS69" s="693"/>
      <c r="AT69" s="692" t="s">
        <v>50</v>
      </c>
      <c r="AU69" s="695"/>
      <c r="AV69" s="260"/>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47"/>
      <c r="CG69" s="236"/>
      <c r="CH69" s="236"/>
      <c r="CI69" s="236"/>
      <c r="CJ69" s="236"/>
      <c r="CK69" s="236"/>
      <c r="CL69" s="236"/>
      <c r="CM69" s="236"/>
    </row>
    <row r="70" spans="1:91" s="237" customFormat="1" ht="6" customHeight="1" x14ac:dyDescent="0.15">
      <c r="A70" s="236"/>
      <c r="E70" s="252"/>
      <c r="F70" s="594"/>
      <c r="G70" s="686"/>
      <c r="H70" s="685"/>
      <c r="I70" s="685"/>
      <c r="J70" s="685"/>
      <c r="K70" s="685"/>
      <c r="L70" s="685"/>
      <c r="M70" s="685"/>
      <c r="N70" s="685"/>
      <c r="O70" s="685"/>
      <c r="P70" s="690"/>
      <c r="Q70" s="662"/>
      <c r="R70" s="662"/>
      <c r="S70" s="662"/>
      <c r="T70" s="662"/>
      <c r="U70" s="662"/>
      <c r="V70" s="662"/>
      <c r="W70" s="662"/>
      <c r="X70" s="662"/>
      <c r="Y70" s="662"/>
      <c r="Z70" s="662"/>
      <c r="AA70" s="662"/>
      <c r="AB70" s="662"/>
      <c r="AC70" s="662"/>
      <c r="AD70" s="665"/>
      <c r="AE70" s="665"/>
      <c r="AF70" s="665"/>
      <c r="AG70" s="665"/>
      <c r="AH70" s="665"/>
      <c r="AI70" s="665"/>
      <c r="AJ70" s="665"/>
      <c r="AK70" s="665"/>
      <c r="AL70" s="665"/>
      <c r="AM70" s="665"/>
      <c r="AN70" s="665"/>
      <c r="AO70" s="665"/>
      <c r="AP70" s="707"/>
      <c r="AQ70" s="693"/>
      <c r="AR70" s="693"/>
      <c r="AS70" s="693"/>
      <c r="AT70" s="693"/>
      <c r="AU70" s="695"/>
      <c r="AV70" s="697" t="s">
        <v>51</v>
      </c>
      <c r="AW70" s="698"/>
      <c r="AX70" s="698"/>
      <c r="AY70" s="698"/>
      <c r="AZ70" s="698"/>
      <c r="BA70" s="698"/>
      <c r="BB70" s="698"/>
      <c r="BC70" s="698"/>
      <c r="BD70" s="698"/>
      <c r="BE70" s="698"/>
      <c r="BF70" s="698"/>
      <c r="BG70" s="698"/>
      <c r="BH70" s="698"/>
      <c r="BI70" s="698"/>
      <c r="BJ70" s="698"/>
      <c r="BK70" s="698"/>
      <c r="BL70" s="698"/>
      <c r="BM70" s="698"/>
      <c r="BN70" s="698"/>
      <c r="BO70" s="698"/>
      <c r="BP70" s="698"/>
      <c r="BQ70" s="698"/>
      <c r="BR70" s="698"/>
      <c r="BS70" s="698"/>
      <c r="BT70" s="698"/>
      <c r="BU70" s="698"/>
      <c r="BV70" s="698"/>
      <c r="BW70" s="698"/>
      <c r="BX70" s="698"/>
      <c r="BY70" s="698"/>
      <c r="BZ70" s="698"/>
      <c r="CA70" s="698"/>
      <c r="CB70" s="698"/>
      <c r="CC70" s="698"/>
      <c r="CD70" s="698"/>
      <c r="CE70" s="698"/>
      <c r="CF70" s="247"/>
      <c r="CG70" s="236"/>
      <c r="CH70" s="236"/>
      <c r="CI70" s="236"/>
      <c r="CJ70" s="236"/>
      <c r="CK70" s="236"/>
      <c r="CL70" s="236"/>
      <c r="CM70" s="236"/>
    </row>
    <row r="71" spans="1:91" s="237" customFormat="1" ht="9" customHeight="1" x14ac:dyDescent="0.15">
      <c r="A71" s="236"/>
      <c r="E71" s="252"/>
      <c r="F71" s="594"/>
      <c r="G71" s="687"/>
      <c r="H71" s="688"/>
      <c r="I71" s="688"/>
      <c r="J71" s="688"/>
      <c r="K71" s="688"/>
      <c r="L71" s="688"/>
      <c r="M71" s="688"/>
      <c r="N71" s="688"/>
      <c r="O71" s="688"/>
      <c r="P71" s="691"/>
      <c r="Q71" s="663"/>
      <c r="R71" s="663"/>
      <c r="S71" s="663"/>
      <c r="T71" s="663"/>
      <c r="U71" s="663"/>
      <c r="V71" s="663"/>
      <c r="W71" s="663"/>
      <c r="X71" s="663"/>
      <c r="Y71" s="663"/>
      <c r="Z71" s="663"/>
      <c r="AA71" s="663"/>
      <c r="AB71" s="663"/>
      <c r="AC71" s="663"/>
      <c r="AD71" s="666"/>
      <c r="AE71" s="666"/>
      <c r="AF71" s="666"/>
      <c r="AG71" s="666"/>
      <c r="AH71" s="666"/>
      <c r="AI71" s="666"/>
      <c r="AJ71" s="666"/>
      <c r="AK71" s="666"/>
      <c r="AL71" s="666"/>
      <c r="AM71" s="666"/>
      <c r="AN71" s="666"/>
      <c r="AO71" s="666"/>
      <c r="AP71" s="708"/>
      <c r="AQ71" s="694"/>
      <c r="AR71" s="694"/>
      <c r="AS71" s="694" t="s">
        <v>52</v>
      </c>
      <c r="AT71" s="694"/>
      <c r="AU71" s="696" t="s">
        <v>52</v>
      </c>
      <c r="AV71" s="697"/>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8"/>
      <c r="BU71" s="698"/>
      <c r="BV71" s="698"/>
      <c r="BW71" s="698"/>
      <c r="BX71" s="698"/>
      <c r="BY71" s="698"/>
      <c r="BZ71" s="698"/>
      <c r="CA71" s="698"/>
      <c r="CB71" s="698"/>
      <c r="CC71" s="698"/>
      <c r="CD71" s="698"/>
      <c r="CE71" s="698"/>
      <c r="CF71" s="247"/>
      <c r="CG71" s="236"/>
      <c r="CH71" s="236"/>
      <c r="CI71" s="236"/>
      <c r="CJ71" s="236"/>
      <c r="CK71" s="236"/>
      <c r="CL71" s="236"/>
      <c r="CM71" s="236"/>
    </row>
    <row r="72" spans="1:91" s="237" customFormat="1" ht="11.25" customHeight="1" x14ac:dyDescent="0.15">
      <c r="A72" s="236"/>
      <c r="E72" s="252"/>
      <c r="F72" s="594"/>
      <c r="G72" s="596" t="s">
        <v>53</v>
      </c>
      <c r="H72" s="597"/>
      <c r="I72" s="597"/>
      <c r="J72" s="597"/>
      <c r="K72" s="597"/>
      <c r="L72" s="597"/>
      <c r="M72" s="597"/>
      <c r="N72" s="597"/>
      <c r="O72" s="598"/>
      <c r="P72" s="699"/>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1"/>
      <c r="AQ72" s="701"/>
      <c r="AR72" s="701"/>
      <c r="AS72" s="701"/>
      <c r="AT72" s="701"/>
      <c r="AU72" s="702"/>
      <c r="AV72" s="697"/>
      <c r="AW72" s="698"/>
      <c r="AX72" s="698"/>
      <c r="AY72" s="698"/>
      <c r="AZ72" s="698"/>
      <c r="BA72" s="698"/>
      <c r="BB72" s="698"/>
      <c r="BC72" s="698"/>
      <c r="BD72" s="698"/>
      <c r="BE72" s="698"/>
      <c r="BF72" s="698"/>
      <c r="BG72" s="698"/>
      <c r="BH72" s="698"/>
      <c r="BI72" s="698"/>
      <c r="BJ72" s="698"/>
      <c r="BK72" s="698"/>
      <c r="BL72" s="698"/>
      <c r="BM72" s="698"/>
      <c r="BN72" s="698"/>
      <c r="BO72" s="698"/>
      <c r="BP72" s="698"/>
      <c r="BQ72" s="698"/>
      <c r="BR72" s="698"/>
      <c r="BS72" s="698"/>
      <c r="BT72" s="698"/>
      <c r="BU72" s="698"/>
      <c r="BV72" s="698"/>
      <c r="BW72" s="698"/>
      <c r="BX72" s="698"/>
      <c r="BY72" s="698"/>
      <c r="BZ72" s="698"/>
      <c r="CA72" s="698"/>
      <c r="CB72" s="698"/>
      <c r="CC72" s="698"/>
      <c r="CD72" s="698"/>
      <c r="CE72" s="698"/>
      <c r="CF72" s="236"/>
      <c r="CG72" s="236"/>
      <c r="CH72" s="236"/>
      <c r="CI72" s="236"/>
      <c r="CJ72" s="236"/>
      <c r="CK72" s="236"/>
      <c r="CL72" s="236"/>
      <c r="CM72" s="236"/>
    </row>
    <row r="73" spans="1:91" s="237" customFormat="1" ht="9" customHeight="1" x14ac:dyDescent="0.15">
      <c r="A73" s="236"/>
      <c r="E73" s="252"/>
      <c r="F73" s="594"/>
      <c r="G73" s="672" t="s">
        <v>54</v>
      </c>
      <c r="H73" s="673"/>
      <c r="I73" s="673"/>
      <c r="J73" s="673"/>
      <c r="K73" s="673"/>
      <c r="L73" s="673"/>
      <c r="M73" s="673"/>
      <c r="N73" s="673"/>
      <c r="O73" s="674"/>
      <c r="P73" s="700"/>
      <c r="Q73" s="700"/>
      <c r="R73" s="700"/>
      <c r="S73" s="700"/>
      <c r="T73" s="700"/>
      <c r="U73" s="700"/>
      <c r="V73" s="700"/>
      <c r="W73" s="700"/>
      <c r="X73" s="700"/>
      <c r="Y73" s="700"/>
      <c r="Z73" s="700"/>
      <c r="AA73" s="700"/>
      <c r="AB73" s="700"/>
      <c r="AC73" s="700"/>
      <c r="AD73" s="700"/>
      <c r="AE73" s="700"/>
      <c r="AF73" s="700"/>
      <c r="AG73" s="700"/>
      <c r="AH73" s="700"/>
      <c r="AI73" s="700"/>
      <c r="AJ73" s="700"/>
      <c r="AK73" s="700"/>
      <c r="AL73" s="700"/>
      <c r="AM73" s="700"/>
      <c r="AN73" s="700"/>
      <c r="AO73" s="700"/>
      <c r="AP73" s="700"/>
      <c r="AQ73" s="700"/>
      <c r="AR73" s="700"/>
      <c r="AS73" s="700"/>
      <c r="AT73" s="700"/>
      <c r="AU73" s="703"/>
      <c r="AV73" s="697"/>
      <c r="AW73" s="698"/>
      <c r="AX73" s="698"/>
      <c r="AY73" s="698"/>
      <c r="AZ73" s="698"/>
      <c r="BA73" s="698"/>
      <c r="BB73" s="698"/>
      <c r="BC73" s="698"/>
      <c r="BD73" s="698"/>
      <c r="BE73" s="698"/>
      <c r="BF73" s="698"/>
      <c r="BG73" s="698"/>
      <c r="BH73" s="698"/>
      <c r="BI73" s="698"/>
      <c r="BJ73" s="698"/>
      <c r="BK73" s="698"/>
      <c r="BL73" s="698"/>
      <c r="BM73" s="698"/>
      <c r="BN73" s="698"/>
      <c r="BO73" s="698"/>
      <c r="BP73" s="698"/>
      <c r="BQ73" s="698"/>
      <c r="BR73" s="698"/>
      <c r="BS73" s="698"/>
      <c r="BT73" s="698"/>
      <c r="BU73" s="698"/>
      <c r="BV73" s="698"/>
      <c r="BW73" s="698"/>
      <c r="BX73" s="698"/>
      <c r="BY73" s="698"/>
      <c r="BZ73" s="698"/>
      <c r="CA73" s="698"/>
      <c r="CB73" s="698"/>
      <c r="CC73" s="698"/>
      <c r="CD73" s="698"/>
      <c r="CE73" s="698"/>
      <c r="CF73" s="236"/>
      <c r="CG73" s="236"/>
      <c r="CH73" s="236"/>
      <c r="CI73" s="236"/>
      <c r="CJ73" s="236"/>
      <c r="CK73" s="236"/>
      <c r="CL73" s="236"/>
      <c r="CM73" s="236"/>
    </row>
    <row r="74" spans="1:91" ht="9" customHeight="1" x14ac:dyDescent="0.2">
      <c r="A74" s="174"/>
      <c r="E74" s="191"/>
      <c r="F74" s="594"/>
      <c r="G74" s="672"/>
      <c r="H74" s="673"/>
      <c r="I74" s="673"/>
      <c r="J74" s="673"/>
      <c r="K74" s="673"/>
      <c r="L74" s="673"/>
      <c r="M74" s="673"/>
      <c r="N74" s="673"/>
      <c r="O74" s="674"/>
      <c r="P74" s="700"/>
      <c r="Q74" s="700"/>
      <c r="R74" s="700"/>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00"/>
      <c r="AQ74" s="700"/>
      <c r="AR74" s="700"/>
      <c r="AS74" s="700"/>
      <c r="AT74" s="700"/>
      <c r="AU74" s="703"/>
      <c r="AV74" s="697"/>
      <c r="AW74" s="698"/>
      <c r="AX74" s="698"/>
      <c r="AY74" s="698"/>
      <c r="AZ74" s="698"/>
      <c r="BA74" s="698"/>
      <c r="BB74" s="698"/>
      <c r="BC74" s="698"/>
      <c r="BD74" s="698"/>
      <c r="BE74" s="698"/>
      <c r="BF74" s="698"/>
      <c r="BG74" s="698"/>
      <c r="BH74" s="698"/>
      <c r="BI74" s="698"/>
      <c r="BJ74" s="698"/>
      <c r="BK74" s="698"/>
      <c r="BL74" s="698"/>
      <c r="BM74" s="698"/>
      <c r="BN74" s="698"/>
      <c r="BO74" s="698"/>
      <c r="BP74" s="698"/>
      <c r="BQ74" s="698"/>
      <c r="BR74" s="698"/>
      <c r="BS74" s="698"/>
      <c r="BT74" s="698"/>
      <c r="BU74" s="698"/>
      <c r="BV74" s="698"/>
      <c r="BW74" s="698"/>
      <c r="BX74" s="698"/>
      <c r="BY74" s="698"/>
      <c r="BZ74" s="698"/>
      <c r="CA74" s="698"/>
      <c r="CB74" s="698"/>
      <c r="CC74" s="698"/>
      <c r="CD74" s="698"/>
      <c r="CE74" s="698"/>
      <c r="CF74" s="174"/>
      <c r="CG74" s="174"/>
      <c r="CH74" s="174"/>
      <c r="CI74" s="174"/>
      <c r="CJ74" s="174"/>
      <c r="CK74" s="174"/>
      <c r="CL74" s="174"/>
      <c r="CM74" s="174"/>
    </row>
    <row r="75" spans="1:91" s="237" customFormat="1" ht="5.25" customHeight="1" x14ac:dyDescent="0.15">
      <c r="A75" s="236"/>
      <c r="E75" s="262"/>
      <c r="F75" s="652"/>
      <c r="G75" s="675"/>
      <c r="H75" s="676"/>
      <c r="I75" s="676"/>
      <c r="J75" s="676"/>
      <c r="K75" s="676"/>
      <c r="L75" s="676"/>
      <c r="M75" s="676"/>
      <c r="N75" s="676"/>
      <c r="O75" s="677"/>
      <c r="P75" s="704"/>
      <c r="Q75" s="704"/>
      <c r="R75" s="704"/>
      <c r="S75" s="704"/>
      <c r="T75" s="704"/>
      <c r="U75" s="704"/>
      <c r="V75" s="704"/>
      <c r="W75" s="704"/>
      <c r="X75" s="704"/>
      <c r="Y75" s="704"/>
      <c r="Z75" s="704"/>
      <c r="AA75" s="704"/>
      <c r="AB75" s="704"/>
      <c r="AC75" s="704"/>
      <c r="AD75" s="704"/>
      <c r="AE75" s="704"/>
      <c r="AF75" s="704"/>
      <c r="AG75" s="704"/>
      <c r="AH75" s="704"/>
      <c r="AI75" s="704"/>
      <c r="AJ75" s="704"/>
      <c r="AK75" s="704"/>
      <c r="AL75" s="704"/>
      <c r="AM75" s="704"/>
      <c r="AN75" s="704"/>
      <c r="AO75" s="704"/>
      <c r="AP75" s="704"/>
      <c r="AQ75" s="704"/>
      <c r="AR75" s="704"/>
      <c r="AS75" s="704"/>
      <c r="AT75" s="704"/>
      <c r="AU75" s="705"/>
      <c r="AV75" s="243"/>
      <c r="AW75" s="243"/>
      <c r="AX75" s="243"/>
      <c r="AY75" s="243"/>
      <c r="AZ75" s="243"/>
      <c r="BA75" s="243"/>
      <c r="BB75" s="243"/>
      <c r="BC75" s="243"/>
      <c r="BD75" s="243"/>
      <c r="BE75" s="243"/>
      <c r="BF75" s="243"/>
      <c r="BG75" s="243"/>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36"/>
      <c r="CG75" s="236"/>
      <c r="CH75" s="236"/>
      <c r="CI75" s="236"/>
      <c r="CJ75" s="236"/>
      <c r="CK75" s="236"/>
      <c r="CL75" s="236"/>
      <c r="CM75" s="236"/>
    </row>
    <row r="76" spans="1:91" s="237" customFormat="1" ht="8.25" customHeight="1" x14ac:dyDescent="0.2">
      <c r="A76" s="236"/>
      <c r="G76" s="242"/>
      <c r="H76" s="242"/>
      <c r="I76" s="242"/>
      <c r="J76" s="242"/>
      <c r="K76" s="242"/>
      <c r="L76" s="242"/>
      <c r="M76" s="242"/>
      <c r="N76" s="242"/>
      <c r="O76" s="242"/>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4"/>
      <c r="AV76" s="243"/>
      <c r="AW76" s="243"/>
      <c r="AX76" s="243"/>
      <c r="AY76" s="243"/>
      <c r="AZ76" s="243"/>
      <c r="BA76" s="243"/>
      <c r="BB76" s="243"/>
      <c r="BC76" s="243"/>
      <c r="BD76" s="243"/>
      <c r="BE76" s="243"/>
      <c r="BF76" s="243"/>
      <c r="BG76" s="243"/>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36"/>
      <c r="CG76" s="236"/>
      <c r="CH76" s="236"/>
      <c r="CI76" s="236"/>
      <c r="CJ76" s="236"/>
      <c r="CK76" s="236"/>
      <c r="CL76" s="236"/>
      <c r="CM76" s="236"/>
    </row>
    <row r="77" spans="1:91" s="237" customFormat="1" ht="8.25" customHeight="1" x14ac:dyDescent="0.2">
      <c r="A77" s="236"/>
      <c r="G77" s="242"/>
      <c r="H77" s="242"/>
      <c r="I77" s="242"/>
      <c r="J77" s="242"/>
      <c r="K77" s="242"/>
      <c r="L77" s="242"/>
      <c r="M77" s="242"/>
      <c r="N77" s="242"/>
      <c r="O77" s="242"/>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4"/>
      <c r="AV77" s="243"/>
      <c r="AW77" s="243"/>
      <c r="AX77" s="243"/>
      <c r="AY77" s="243"/>
      <c r="AZ77" s="243"/>
      <c r="BA77" s="243"/>
      <c r="BB77" s="243"/>
      <c r="BC77" s="243"/>
      <c r="BD77" s="243"/>
      <c r="BE77" s="243"/>
      <c r="BF77" s="243"/>
      <c r="BG77" s="243"/>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36"/>
      <c r="CG77" s="236"/>
      <c r="CH77" s="236"/>
      <c r="CI77" s="236"/>
      <c r="CJ77" s="236"/>
      <c r="CK77" s="236"/>
      <c r="CL77" s="236"/>
      <c r="CM77" s="236"/>
    </row>
    <row r="78" spans="1:91" s="237" customFormat="1" ht="14.25" customHeight="1" x14ac:dyDescent="0.2">
      <c r="A78" s="236"/>
      <c r="C78" s="265" t="s">
        <v>223</v>
      </c>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6"/>
      <c r="AM78" s="266"/>
      <c r="AN78" s="266"/>
      <c r="AO78" s="266"/>
      <c r="AP78" s="266"/>
      <c r="AQ78" s="266"/>
      <c r="AR78" s="266"/>
      <c r="AS78" s="266"/>
      <c r="AT78" s="263"/>
      <c r="AU78" s="264"/>
      <c r="AV78" s="243"/>
      <c r="AW78" s="243"/>
      <c r="AX78" s="243"/>
      <c r="AY78" s="243"/>
      <c r="AZ78" s="243"/>
      <c r="BA78" s="243"/>
      <c r="BB78" s="243"/>
      <c r="BC78" s="243"/>
      <c r="BD78" s="243"/>
      <c r="BE78" s="243"/>
      <c r="BF78" s="243"/>
      <c r="BG78" s="243"/>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36"/>
      <c r="CG78" s="236"/>
      <c r="CH78" s="236"/>
      <c r="CI78" s="236"/>
      <c r="CJ78" s="236"/>
      <c r="CK78" s="236"/>
      <c r="CL78" s="236"/>
      <c r="CM78" s="236"/>
    </row>
    <row r="79" spans="1:91" s="237" customFormat="1" ht="8.25" customHeight="1" x14ac:dyDescent="0.2">
      <c r="A79" s="236"/>
      <c r="G79" s="242"/>
      <c r="H79" s="242"/>
      <c r="I79" s="242"/>
      <c r="J79" s="242"/>
      <c r="K79" s="242"/>
      <c r="L79" s="242"/>
      <c r="M79" s="242"/>
      <c r="N79" s="242"/>
      <c r="O79" s="242"/>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4"/>
      <c r="AV79" s="243"/>
      <c r="AW79" s="243"/>
      <c r="AX79" s="243"/>
      <c r="AY79" s="243"/>
      <c r="AZ79" s="243"/>
      <c r="BA79" s="243"/>
      <c r="BB79" s="243"/>
      <c r="BC79" s="243"/>
      <c r="BD79" s="243"/>
      <c r="BE79" s="243"/>
      <c r="BF79" s="243"/>
      <c r="BG79" s="243"/>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36"/>
      <c r="CG79" s="236"/>
      <c r="CH79" s="236"/>
      <c r="CI79" s="236"/>
      <c r="CJ79" s="236"/>
      <c r="CK79" s="236"/>
      <c r="CL79" s="236"/>
      <c r="CM79" s="236"/>
    </row>
    <row r="80" spans="1:91" s="237" customFormat="1" ht="11.25" customHeight="1" x14ac:dyDescent="0.2">
      <c r="A80" s="236"/>
      <c r="F80" s="725"/>
      <c r="G80" s="728" t="s">
        <v>55</v>
      </c>
      <c r="H80" s="729"/>
      <c r="I80" s="729"/>
      <c r="J80" s="729"/>
      <c r="K80" s="729"/>
      <c r="L80" s="729"/>
      <c r="M80" s="729"/>
      <c r="N80" s="729"/>
      <c r="O80" s="730"/>
      <c r="P80" s="267"/>
      <c r="Q80" s="267"/>
      <c r="R80" s="268" t="s">
        <v>24</v>
      </c>
      <c r="S80" s="269"/>
      <c r="T80" s="267"/>
      <c r="U80" s="268" t="s">
        <v>24</v>
      </c>
      <c r="V80" s="269"/>
      <c r="W80" s="267"/>
      <c r="X80" s="268" t="s">
        <v>24</v>
      </c>
      <c r="Y80" s="269"/>
      <c r="Z80" s="267"/>
      <c r="AA80" s="270" t="s">
        <v>24</v>
      </c>
      <c r="AB80" s="731" t="s">
        <v>56</v>
      </c>
      <c r="AC80" s="732"/>
      <c r="AD80" s="732"/>
      <c r="AE80" s="732"/>
      <c r="AF80" s="732"/>
      <c r="AG80" s="732"/>
      <c r="AH80" s="732"/>
      <c r="AI80" s="733"/>
      <c r="AJ80" s="271"/>
      <c r="AK80" s="272"/>
      <c r="AL80" s="273" t="s">
        <v>24</v>
      </c>
      <c r="AM80" s="271"/>
      <c r="AN80" s="272"/>
      <c r="AO80" s="273" t="s">
        <v>24</v>
      </c>
      <c r="AP80" s="271"/>
      <c r="AQ80" s="272"/>
      <c r="AR80" s="273" t="s">
        <v>24</v>
      </c>
      <c r="AS80" s="271"/>
      <c r="AT80" s="272"/>
      <c r="AU80" s="274" t="s">
        <v>24</v>
      </c>
      <c r="AV80" s="243"/>
      <c r="AW80" s="243"/>
      <c r="AX80" s="243"/>
      <c r="AY80" s="243"/>
      <c r="AZ80" s="243"/>
      <c r="BA80" s="243"/>
      <c r="BB80" s="243"/>
      <c r="BC80" s="243"/>
      <c r="BD80" s="243"/>
      <c r="BE80" s="243"/>
      <c r="BF80" s="243"/>
      <c r="BG80" s="243"/>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36"/>
      <c r="CG80" s="236"/>
      <c r="CH80" s="236"/>
      <c r="CI80" s="236"/>
      <c r="CJ80" s="236"/>
      <c r="CK80" s="236"/>
      <c r="CL80" s="236"/>
      <c r="CM80" s="236"/>
    </row>
    <row r="81" spans="1:91" s="237" customFormat="1" ht="15.75" customHeight="1" x14ac:dyDescent="0.15">
      <c r="A81" s="236"/>
      <c r="F81" s="726"/>
      <c r="G81" s="737" t="s">
        <v>57</v>
      </c>
      <c r="H81" s="738"/>
      <c r="I81" s="738"/>
      <c r="J81" s="738"/>
      <c r="K81" s="738"/>
      <c r="L81" s="738"/>
      <c r="M81" s="738"/>
      <c r="N81" s="738"/>
      <c r="O81" s="739"/>
      <c r="P81" s="714"/>
      <c r="Q81" s="714"/>
      <c r="R81" s="715"/>
      <c r="S81" s="713"/>
      <c r="T81" s="714"/>
      <c r="U81" s="715"/>
      <c r="V81" s="713"/>
      <c r="W81" s="714"/>
      <c r="X81" s="715"/>
      <c r="Y81" s="713"/>
      <c r="Z81" s="714"/>
      <c r="AA81" s="714"/>
      <c r="AB81" s="734"/>
      <c r="AC81" s="735"/>
      <c r="AD81" s="735"/>
      <c r="AE81" s="735"/>
      <c r="AF81" s="735"/>
      <c r="AG81" s="735"/>
      <c r="AH81" s="735"/>
      <c r="AI81" s="736"/>
      <c r="AJ81" s="713"/>
      <c r="AK81" s="714"/>
      <c r="AL81" s="715"/>
      <c r="AM81" s="713"/>
      <c r="AN81" s="714"/>
      <c r="AO81" s="715"/>
      <c r="AP81" s="713"/>
      <c r="AQ81" s="714"/>
      <c r="AR81" s="715"/>
      <c r="AS81" s="713"/>
      <c r="AT81" s="714"/>
      <c r="AU81" s="715"/>
      <c r="AV81" s="243"/>
      <c r="AW81" s="243"/>
      <c r="AX81" s="243"/>
      <c r="AY81" s="243"/>
      <c r="AZ81" s="243"/>
      <c r="BA81" s="243"/>
      <c r="BB81" s="243"/>
      <c r="BC81" s="243"/>
      <c r="BD81" s="243"/>
      <c r="BE81" s="243"/>
      <c r="BF81" s="243"/>
      <c r="BG81" s="243"/>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36"/>
      <c r="CG81" s="236"/>
      <c r="CH81" s="236"/>
      <c r="CI81" s="236"/>
      <c r="CJ81" s="236"/>
      <c r="CK81" s="236"/>
      <c r="CL81" s="236"/>
      <c r="CM81" s="236"/>
    </row>
    <row r="82" spans="1:91" s="237" customFormat="1" ht="12" customHeight="1" x14ac:dyDescent="0.15">
      <c r="A82" s="236"/>
      <c r="F82" s="726"/>
      <c r="G82" s="719" t="s">
        <v>58</v>
      </c>
      <c r="H82" s="720"/>
      <c r="I82" s="720"/>
      <c r="J82" s="720"/>
      <c r="K82" s="720"/>
      <c r="L82" s="720"/>
      <c r="M82" s="720"/>
      <c r="N82" s="720"/>
      <c r="O82" s="721"/>
      <c r="P82" s="714"/>
      <c r="Q82" s="714"/>
      <c r="R82" s="715"/>
      <c r="S82" s="713"/>
      <c r="T82" s="714"/>
      <c r="U82" s="715"/>
      <c r="V82" s="713"/>
      <c r="W82" s="714"/>
      <c r="X82" s="715"/>
      <c r="Y82" s="713"/>
      <c r="Z82" s="714"/>
      <c r="AA82" s="714"/>
      <c r="AB82" s="678" t="s">
        <v>59</v>
      </c>
      <c r="AC82" s="679"/>
      <c r="AD82" s="679"/>
      <c r="AE82" s="679"/>
      <c r="AF82" s="679"/>
      <c r="AG82" s="679"/>
      <c r="AH82" s="679"/>
      <c r="AI82" s="680"/>
      <c r="AJ82" s="713"/>
      <c r="AK82" s="714"/>
      <c r="AL82" s="715"/>
      <c r="AM82" s="713"/>
      <c r="AN82" s="714"/>
      <c r="AO82" s="715"/>
      <c r="AP82" s="713"/>
      <c r="AQ82" s="714"/>
      <c r="AR82" s="715"/>
      <c r="AS82" s="713"/>
      <c r="AT82" s="714"/>
      <c r="AU82" s="715"/>
      <c r="AV82" s="243"/>
      <c r="AW82" s="243"/>
      <c r="AX82" s="243"/>
      <c r="AY82" s="243"/>
      <c r="AZ82" s="243"/>
      <c r="BA82" s="243"/>
      <c r="BB82" s="243"/>
      <c r="BC82" s="243"/>
      <c r="BD82" s="243"/>
      <c r="BE82" s="243"/>
      <c r="BF82" s="243"/>
      <c r="BG82" s="243"/>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36"/>
      <c r="CG82" s="236"/>
      <c r="CH82" s="236"/>
      <c r="CI82" s="236"/>
      <c r="CJ82" s="236"/>
      <c r="CK82" s="236"/>
      <c r="CL82" s="236"/>
      <c r="CM82" s="236"/>
    </row>
    <row r="83" spans="1:91" s="237" customFormat="1" ht="12" customHeight="1" x14ac:dyDescent="0.15">
      <c r="A83" s="236"/>
      <c r="F83" s="727"/>
      <c r="G83" s="722"/>
      <c r="H83" s="723"/>
      <c r="I83" s="723"/>
      <c r="J83" s="723"/>
      <c r="K83" s="723"/>
      <c r="L83" s="723"/>
      <c r="M83" s="723"/>
      <c r="N83" s="723"/>
      <c r="O83" s="724"/>
      <c r="P83" s="717"/>
      <c r="Q83" s="717"/>
      <c r="R83" s="718"/>
      <c r="S83" s="716"/>
      <c r="T83" s="717"/>
      <c r="U83" s="718"/>
      <c r="V83" s="716"/>
      <c r="W83" s="717"/>
      <c r="X83" s="718"/>
      <c r="Y83" s="716"/>
      <c r="Z83" s="717"/>
      <c r="AA83" s="717"/>
      <c r="AB83" s="681"/>
      <c r="AC83" s="682"/>
      <c r="AD83" s="682"/>
      <c r="AE83" s="682"/>
      <c r="AF83" s="682"/>
      <c r="AG83" s="682"/>
      <c r="AH83" s="682"/>
      <c r="AI83" s="683"/>
      <c r="AJ83" s="716"/>
      <c r="AK83" s="717"/>
      <c r="AL83" s="718"/>
      <c r="AM83" s="716"/>
      <c r="AN83" s="717"/>
      <c r="AO83" s="718"/>
      <c r="AP83" s="716"/>
      <c r="AQ83" s="717"/>
      <c r="AR83" s="718"/>
      <c r="AS83" s="716"/>
      <c r="AT83" s="717"/>
      <c r="AU83" s="718"/>
      <c r="AV83" s="243"/>
      <c r="AW83" s="243"/>
      <c r="AX83" s="243"/>
      <c r="AY83" s="243"/>
      <c r="AZ83" s="243"/>
      <c r="BA83" s="243"/>
      <c r="BB83" s="243"/>
      <c r="BC83" s="243"/>
      <c r="BD83" s="243"/>
      <c r="BE83" s="243"/>
      <c r="BF83" s="243"/>
      <c r="BG83" s="243"/>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36"/>
      <c r="CG83" s="236"/>
      <c r="CH83" s="236"/>
      <c r="CI83" s="236"/>
      <c r="CJ83" s="236"/>
      <c r="CK83" s="236"/>
      <c r="CL83" s="236"/>
      <c r="CM83" s="236"/>
    </row>
    <row r="84" spans="1:91" s="237" customFormat="1" ht="17.25" customHeight="1" x14ac:dyDescent="0.2">
      <c r="A84" s="236"/>
      <c r="G84" s="242"/>
      <c r="H84" s="242"/>
      <c r="I84" s="242"/>
      <c r="J84" s="242"/>
      <c r="K84" s="242"/>
      <c r="L84" s="242"/>
      <c r="M84" s="242"/>
      <c r="N84" s="242"/>
      <c r="O84" s="242"/>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4"/>
      <c r="AV84" s="243"/>
      <c r="AW84" s="243"/>
      <c r="AX84" s="243"/>
      <c r="AY84" s="243"/>
      <c r="AZ84" s="243"/>
      <c r="BA84" s="243"/>
      <c r="BB84" s="243"/>
      <c r="BC84" s="243"/>
      <c r="BD84" s="243"/>
      <c r="BE84" s="243"/>
      <c r="BF84" s="243"/>
      <c r="BG84" s="243"/>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36"/>
      <c r="CG84" s="236"/>
      <c r="CH84" s="236"/>
      <c r="CI84" s="236"/>
      <c r="CJ84" s="236"/>
      <c r="CK84" s="236"/>
      <c r="CL84" s="236"/>
      <c r="CM84" s="236"/>
    </row>
    <row r="85" spans="1:91" s="237" customFormat="1" ht="20.25" customHeight="1" x14ac:dyDescent="0.2">
      <c r="A85" s="236"/>
      <c r="C85" s="275" t="s">
        <v>60</v>
      </c>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63"/>
      <c r="CD85" s="251"/>
      <c r="CE85" s="251"/>
      <c r="CF85" s="236"/>
      <c r="CG85" s="236"/>
      <c r="CH85" s="236"/>
      <c r="CI85" s="236"/>
      <c r="CJ85" s="236"/>
      <c r="CK85" s="236"/>
      <c r="CL85" s="236"/>
      <c r="CM85" s="236"/>
    </row>
    <row r="86" spans="1:91" s="237" customFormat="1" ht="20.25" customHeight="1" x14ac:dyDescent="0.2">
      <c r="A86" s="236"/>
      <c r="C86" s="711" t="s">
        <v>61</v>
      </c>
      <c r="D86" s="712"/>
      <c r="E86" s="712"/>
      <c r="F86" s="712"/>
      <c r="G86" s="712"/>
      <c r="H86" s="712"/>
      <c r="I86" s="712"/>
      <c r="J86" s="712"/>
      <c r="K86" s="712"/>
      <c r="L86" s="712"/>
      <c r="M86" s="712"/>
      <c r="N86" s="712"/>
      <c r="O86" s="712"/>
      <c r="P86" s="712"/>
      <c r="Q86" s="712"/>
      <c r="R86" s="276"/>
      <c r="S86" s="230" t="s">
        <v>62</v>
      </c>
      <c r="U86" s="709" t="s">
        <v>63</v>
      </c>
      <c r="V86" s="710"/>
      <c r="W86" s="710"/>
      <c r="X86" s="710"/>
      <c r="Y86" s="710"/>
      <c r="Z86" s="710"/>
      <c r="AA86" s="710"/>
      <c r="AB86" s="710"/>
      <c r="AC86" s="710"/>
      <c r="AD86" s="710"/>
      <c r="AE86" s="710"/>
      <c r="AF86" s="710"/>
      <c r="AG86" s="710"/>
      <c r="AH86" s="710"/>
      <c r="AI86" s="710"/>
      <c r="AJ86" s="710"/>
      <c r="AK86" s="710"/>
      <c r="AL86" s="710"/>
      <c r="AM86" s="710"/>
      <c r="AN86" s="710"/>
      <c r="AO86" s="710"/>
      <c r="AP86" s="710"/>
      <c r="AQ86" s="710"/>
      <c r="AR86" s="710"/>
      <c r="AS86" s="710"/>
      <c r="AT86" s="710"/>
      <c r="AU86" s="710"/>
      <c r="AV86" s="710"/>
      <c r="AW86" s="710"/>
      <c r="AX86" s="710"/>
      <c r="AY86" s="710"/>
      <c r="AZ86" s="710"/>
      <c r="BA86" s="710"/>
      <c r="BB86" s="710"/>
      <c r="BC86" s="710"/>
      <c r="BD86" s="710"/>
      <c r="BE86" s="710"/>
      <c r="BF86" s="710"/>
      <c r="BG86" s="710"/>
      <c r="BH86" s="710"/>
      <c r="BI86" s="710"/>
      <c r="BJ86" s="710"/>
      <c r="BK86" s="710"/>
      <c r="BL86" s="710"/>
      <c r="BM86" s="710"/>
      <c r="BN86" s="710"/>
      <c r="BO86" s="710"/>
      <c r="BP86" s="710"/>
      <c r="BQ86" s="710"/>
      <c r="BR86" s="710"/>
      <c r="BS86" s="710"/>
      <c r="BT86" s="710"/>
      <c r="BU86" s="710"/>
      <c r="BV86" s="710"/>
      <c r="BW86" s="710"/>
      <c r="BX86" s="710"/>
      <c r="BY86" s="710"/>
      <c r="BZ86" s="710"/>
      <c r="CA86" s="710"/>
      <c r="CB86" s="710"/>
      <c r="CC86" s="710"/>
      <c r="CD86" s="710"/>
      <c r="CE86" s="251"/>
      <c r="CF86" s="236"/>
      <c r="CG86" s="236"/>
      <c r="CH86" s="236"/>
      <c r="CI86" s="236"/>
      <c r="CJ86" s="236"/>
      <c r="CK86" s="236"/>
      <c r="CL86" s="236"/>
      <c r="CM86" s="236"/>
    </row>
    <row r="87" spans="1:91" s="237" customFormat="1" ht="20.25" customHeight="1" x14ac:dyDescent="0.2">
      <c r="A87" s="236"/>
      <c r="C87" s="711"/>
      <c r="D87" s="712"/>
      <c r="E87" s="712"/>
      <c r="F87" s="712"/>
      <c r="G87" s="712"/>
      <c r="H87" s="712"/>
      <c r="I87" s="712"/>
      <c r="J87" s="712"/>
      <c r="K87" s="712"/>
      <c r="L87" s="712"/>
      <c r="M87" s="712"/>
      <c r="N87" s="712"/>
      <c r="O87" s="712"/>
      <c r="P87" s="712"/>
      <c r="Q87" s="712"/>
      <c r="R87" s="276"/>
      <c r="S87" s="230"/>
      <c r="U87" s="709"/>
      <c r="V87" s="710"/>
      <c r="W87" s="710"/>
      <c r="X87" s="710"/>
      <c r="Y87" s="710"/>
      <c r="Z87" s="710"/>
      <c r="AA87" s="710"/>
      <c r="AB87" s="710"/>
      <c r="AC87" s="710"/>
      <c r="AD87" s="710"/>
      <c r="AE87" s="710"/>
      <c r="AF87" s="710"/>
      <c r="AG87" s="710"/>
      <c r="AH87" s="710"/>
      <c r="AI87" s="710"/>
      <c r="AJ87" s="710"/>
      <c r="AK87" s="710"/>
      <c r="AL87" s="710"/>
      <c r="AM87" s="710"/>
      <c r="AN87" s="710"/>
      <c r="AO87" s="710"/>
      <c r="AP87" s="710"/>
      <c r="AQ87" s="710"/>
      <c r="AR87" s="710"/>
      <c r="AS87" s="710"/>
      <c r="AT87" s="710"/>
      <c r="AU87" s="710"/>
      <c r="AV87" s="710"/>
      <c r="AW87" s="710"/>
      <c r="AX87" s="710"/>
      <c r="AY87" s="710"/>
      <c r="AZ87" s="710"/>
      <c r="BA87" s="710"/>
      <c r="BB87" s="710"/>
      <c r="BC87" s="710"/>
      <c r="BD87" s="710"/>
      <c r="BE87" s="710"/>
      <c r="BF87" s="710"/>
      <c r="BG87" s="710"/>
      <c r="BH87" s="710"/>
      <c r="BI87" s="710"/>
      <c r="BJ87" s="710"/>
      <c r="BK87" s="710"/>
      <c r="BL87" s="710"/>
      <c r="BM87" s="710"/>
      <c r="BN87" s="710"/>
      <c r="BO87" s="710"/>
      <c r="BP87" s="710"/>
      <c r="BQ87" s="710"/>
      <c r="BR87" s="710"/>
      <c r="BS87" s="710"/>
      <c r="BT87" s="710"/>
      <c r="BU87" s="710"/>
      <c r="BV87" s="710"/>
      <c r="BW87" s="710"/>
      <c r="BX87" s="710"/>
      <c r="BY87" s="710"/>
      <c r="BZ87" s="710"/>
      <c r="CA87" s="710"/>
      <c r="CB87" s="710"/>
      <c r="CC87" s="710"/>
      <c r="CD87" s="710"/>
      <c r="CE87" s="251"/>
      <c r="CF87" s="236"/>
      <c r="CG87" s="236"/>
      <c r="CH87" s="236"/>
      <c r="CI87" s="236"/>
      <c r="CJ87" s="236"/>
      <c r="CK87" s="236"/>
      <c r="CL87" s="236"/>
      <c r="CM87" s="236"/>
    </row>
    <row r="88" spans="1:91" s="237" customFormat="1" ht="20.25" customHeight="1" x14ac:dyDescent="0.2">
      <c r="A88" s="236"/>
      <c r="C88" s="711" t="s">
        <v>64</v>
      </c>
      <c r="D88" s="712"/>
      <c r="E88" s="712"/>
      <c r="F88" s="712"/>
      <c r="G88" s="712"/>
      <c r="H88" s="712"/>
      <c r="I88" s="712"/>
      <c r="J88" s="712"/>
      <c r="K88" s="712"/>
      <c r="L88" s="712"/>
      <c r="M88" s="712"/>
      <c r="N88" s="712"/>
      <c r="O88" s="712"/>
      <c r="P88" s="712"/>
      <c r="Q88" s="712"/>
      <c r="R88" s="712"/>
      <c r="S88" s="230" t="s">
        <v>62</v>
      </c>
      <c r="T88" s="277"/>
      <c r="U88" s="709" t="s">
        <v>65</v>
      </c>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0"/>
      <c r="AY88" s="710"/>
      <c r="AZ88" s="710"/>
      <c r="BA88" s="710"/>
      <c r="BB88" s="710"/>
      <c r="BC88" s="710"/>
      <c r="BD88" s="710"/>
      <c r="BE88" s="710"/>
      <c r="BF88" s="710"/>
      <c r="BG88" s="710"/>
      <c r="BH88" s="710"/>
      <c r="BI88" s="710"/>
      <c r="BJ88" s="710"/>
      <c r="BK88" s="710"/>
      <c r="BL88" s="710"/>
      <c r="BM88" s="710"/>
      <c r="BN88" s="710"/>
      <c r="BO88" s="710"/>
      <c r="BP88" s="710"/>
      <c r="BQ88" s="710"/>
      <c r="BR88" s="710"/>
      <c r="BS88" s="710"/>
      <c r="BT88" s="710"/>
      <c r="BU88" s="710"/>
      <c r="BV88" s="710"/>
      <c r="BW88" s="710"/>
      <c r="BX88" s="710"/>
      <c r="BY88" s="710"/>
      <c r="BZ88" s="710"/>
      <c r="CA88" s="710"/>
      <c r="CB88" s="710"/>
      <c r="CC88" s="710"/>
      <c r="CD88" s="251"/>
      <c r="CE88" s="251"/>
      <c r="CF88" s="236"/>
      <c r="CG88" s="236"/>
      <c r="CH88" s="236"/>
      <c r="CI88" s="236"/>
      <c r="CJ88" s="236"/>
      <c r="CK88" s="236"/>
      <c r="CL88" s="236"/>
      <c r="CM88" s="236"/>
    </row>
    <row r="89" spans="1:91" s="237" customFormat="1" ht="20.25" customHeight="1" x14ac:dyDescent="0.2">
      <c r="A89" s="236"/>
      <c r="C89" s="711"/>
      <c r="D89" s="712"/>
      <c r="E89" s="712"/>
      <c r="F89" s="712"/>
      <c r="G89" s="712"/>
      <c r="H89" s="712"/>
      <c r="I89" s="712"/>
      <c r="J89" s="712"/>
      <c r="K89" s="712"/>
      <c r="L89" s="712"/>
      <c r="M89" s="712"/>
      <c r="N89" s="712"/>
      <c r="O89" s="712"/>
      <c r="P89" s="712"/>
      <c r="Q89" s="712"/>
      <c r="R89" s="712"/>
      <c r="S89" s="277"/>
      <c r="T89" s="277"/>
      <c r="U89" s="709" t="s">
        <v>66</v>
      </c>
      <c r="V89" s="710"/>
      <c r="W89" s="710"/>
      <c r="X89" s="710"/>
      <c r="Y89" s="710"/>
      <c r="Z89" s="710"/>
      <c r="AA89" s="710"/>
      <c r="AB89" s="710"/>
      <c r="AC89" s="710"/>
      <c r="AD89" s="710"/>
      <c r="AE89" s="710"/>
      <c r="AF89" s="710"/>
      <c r="AG89" s="710"/>
      <c r="AH89" s="710"/>
      <c r="AI89" s="710"/>
      <c r="AJ89" s="710"/>
      <c r="AK89" s="710"/>
      <c r="AL89" s="710"/>
      <c r="AM89" s="710"/>
      <c r="AN89" s="710"/>
      <c r="AO89" s="710"/>
      <c r="AP89" s="710"/>
      <c r="AQ89" s="710"/>
      <c r="AR89" s="710"/>
      <c r="AS89" s="710"/>
      <c r="AT89" s="710"/>
      <c r="AU89" s="710"/>
      <c r="AV89" s="710"/>
      <c r="AW89" s="710"/>
      <c r="AX89" s="710"/>
      <c r="AY89" s="710"/>
      <c r="AZ89" s="710"/>
      <c r="BA89" s="710"/>
      <c r="BB89" s="710"/>
      <c r="BC89" s="710"/>
      <c r="BD89" s="710"/>
      <c r="BE89" s="710"/>
      <c r="BF89" s="710"/>
      <c r="BG89" s="710"/>
      <c r="BH89" s="710"/>
      <c r="BI89" s="710"/>
      <c r="BJ89" s="710"/>
      <c r="BK89" s="710"/>
      <c r="BL89" s="710"/>
      <c r="BM89" s="710"/>
      <c r="BN89" s="710"/>
      <c r="BO89" s="710"/>
      <c r="BP89" s="710"/>
      <c r="BQ89" s="710"/>
      <c r="BR89" s="710"/>
      <c r="BS89" s="710"/>
      <c r="BT89" s="710"/>
      <c r="BU89" s="710"/>
      <c r="BV89" s="710"/>
      <c r="BW89" s="710"/>
      <c r="BX89" s="710"/>
      <c r="BY89" s="710"/>
      <c r="BZ89" s="710"/>
      <c r="CA89" s="710"/>
      <c r="CB89" s="710"/>
      <c r="CC89" s="710"/>
      <c r="CD89" s="278"/>
      <c r="CE89" s="278"/>
      <c r="CF89" s="236"/>
      <c r="CG89" s="236"/>
      <c r="CH89" s="236"/>
      <c r="CI89" s="236"/>
      <c r="CJ89" s="236"/>
      <c r="CK89" s="236"/>
      <c r="CL89" s="236"/>
      <c r="CM89" s="236"/>
    </row>
    <row r="90" spans="1:91" s="237" customFormat="1" ht="20.25" customHeight="1" x14ac:dyDescent="0.2">
      <c r="A90" s="236"/>
      <c r="C90" s="711" t="s">
        <v>67</v>
      </c>
      <c r="D90" s="712"/>
      <c r="E90" s="712"/>
      <c r="F90" s="712"/>
      <c r="G90" s="712"/>
      <c r="H90" s="712"/>
      <c r="I90" s="712"/>
      <c r="J90" s="712"/>
      <c r="K90" s="712"/>
      <c r="L90" s="712"/>
      <c r="M90" s="712"/>
      <c r="N90" s="712"/>
      <c r="O90" s="712"/>
      <c r="P90" s="712"/>
      <c r="Q90" s="712"/>
      <c r="R90" s="712"/>
      <c r="S90" s="230" t="s">
        <v>62</v>
      </c>
      <c r="T90" s="277"/>
      <c r="U90" s="709" t="s">
        <v>68</v>
      </c>
      <c r="V90" s="710"/>
      <c r="W90" s="710"/>
      <c r="X90" s="710"/>
      <c r="Y90" s="710"/>
      <c r="Z90" s="710"/>
      <c r="AA90" s="710"/>
      <c r="AB90" s="710"/>
      <c r="AC90" s="710"/>
      <c r="AD90" s="710"/>
      <c r="AE90" s="710"/>
      <c r="AF90" s="710"/>
      <c r="AG90" s="710"/>
      <c r="AH90" s="710"/>
      <c r="AI90" s="710"/>
      <c r="AJ90" s="710"/>
      <c r="AK90" s="710"/>
      <c r="AL90" s="710"/>
      <c r="AM90" s="710"/>
      <c r="AN90" s="710"/>
      <c r="AO90" s="710"/>
      <c r="AP90" s="710"/>
      <c r="AQ90" s="710"/>
      <c r="AR90" s="710"/>
      <c r="AS90" s="710"/>
      <c r="AT90" s="710"/>
      <c r="AU90" s="710"/>
      <c r="AV90" s="710"/>
      <c r="AW90" s="710"/>
      <c r="AX90" s="710"/>
      <c r="AY90" s="710"/>
      <c r="AZ90" s="710"/>
      <c r="BA90" s="710"/>
      <c r="BB90" s="710"/>
      <c r="BC90" s="710"/>
      <c r="BD90" s="710"/>
      <c r="BE90" s="710"/>
      <c r="BF90" s="710"/>
      <c r="BG90" s="710"/>
      <c r="BH90" s="710"/>
      <c r="BI90" s="710"/>
      <c r="BJ90" s="710"/>
      <c r="BK90" s="710"/>
      <c r="BL90" s="710"/>
      <c r="BM90" s="710"/>
      <c r="BN90" s="710"/>
      <c r="BO90" s="710"/>
      <c r="BP90" s="710"/>
      <c r="BQ90" s="710"/>
      <c r="BR90" s="710"/>
      <c r="BS90" s="710"/>
      <c r="BT90" s="710"/>
      <c r="BU90" s="710"/>
      <c r="BV90" s="710"/>
      <c r="BW90" s="710"/>
      <c r="BX90" s="710"/>
      <c r="BY90" s="710"/>
      <c r="BZ90" s="710"/>
      <c r="CA90" s="710"/>
      <c r="CB90" s="710"/>
      <c r="CC90" s="710"/>
      <c r="CD90" s="278"/>
      <c r="CE90" s="278"/>
      <c r="CF90" s="236"/>
      <c r="CG90" s="236"/>
      <c r="CH90" s="236"/>
      <c r="CI90" s="236"/>
      <c r="CJ90" s="236"/>
      <c r="CK90" s="236"/>
      <c r="CL90" s="236"/>
      <c r="CM90" s="236"/>
    </row>
    <row r="91" spans="1:91" s="237" customFormat="1" ht="20.25" customHeight="1" x14ac:dyDescent="0.2">
      <c r="A91" s="236"/>
      <c r="C91" s="711"/>
      <c r="D91" s="712"/>
      <c r="E91" s="712"/>
      <c r="F91" s="712"/>
      <c r="G91" s="712"/>
      <c r="H91" s="712"/>
      <c r="I91" s="712"/>
      <c r="J91" s="712"/>
      <c r="K91" s="712"/>
      <c r="L91" s="712"/>
      <c r="M91" s="712"/>
      <c r="N91" s="712"/>
      <c r="O91" s="712"/>
      <c r="P91" s="712"/>
      <c r="Q91" s="712"/>
      <c r="R91" s="712"/>
      <c r="S91" s="277"/>
      <c r="T91" s="277"/>
      <c r="U91" s="709" t="s">
        <v>69</v>
      </c>
      <c r="V91" s="710"/>
      <c r="W91" s="710"/>
      <c r="X91" s="710"/>
      <c r="Y91" s="710"/>
      <c r="Z91" s="710"/>
      <c r="AA91" s="710"/>
      <c r="AB91" s="710"/>
      <c r="AC91" s="710"/>
      <c r="AD91" s="710"/>
      <c r="AE91" s="710"/>
      <c r="AF91" s="710"/>
      <c r="AG91" s="710"/>
      <c r="AH91" s="710"/>
      <c r="AI91" s="710"/>
      <c r="AJ91" s="710"/>
      <c r="AK91" s="710"/>
      <c r="AL91" s="710"/>
      <c r="AM91" s="710"/>
      <c r="AN91" s="710"/>
      <c r="AO91" s="710"/>
      <c r="AP91" s="710"/>
      <c r="AQ91" s="710"/>
      <c r="AR91" s="710"/>
      <c r="AS91" s="710"/>
      <c r="AT91" s="710"/>
      <c r="AU91" s="710"/>
      <c r="AV91" s="710"/>
      <c r="AW91" s="710"/>
      <c r="AX91" s="710"/>
      <c r="AY91" s="710"/>
      <c r="AZ91" s="710"/>
      <c r="BA91" s="710"/>
      <c r="BB91" s="710"/>
      <c r="BC91" s="710"/>
      <c r="BD91" s="710"/>
      <c r="BE91" s="710"/>
      <c r="BF91" s="710"/>
      <c r="BG91" s="710"/>
      <c r="BH91" s="710"/>
      <c r="BI91" s="710"/>
      <c r="BJ91" s="710"/>
      <c r="BK91" s="710"/>
      <c r="BL91" s="710"/>
      <c r="BM91" s="710"/>
      <c r="BN91" s="710"/>
      <c r="BO91" s="710"/>
      <c r="BP91" s="710"/>
      <c r="BQ91" s="710"/>
      <c r="BR91" s="710"/>
      <c r="BS91" s="710"/>
      <c r="BT91" s="710"/>
      <c r="BU91" s="710"/>
      <c r="BV91" s="710"/>
      <c r="BW91" s="710"/>
      <c r="BX91" s="710"/>
      <c r="BY91" s="710"/>
      <c r="BZ91" s="710"/>
      <c r="CA91" s="710"/>
      <c r="CB91" s="710"/>
      <c r="CC91" s="710"/>
      <c r="CD91" s="278"/>
      <c r="CE91" s="278"/>
      <c r="CF91" s="236"/>
      <c r="CG91" s="236"/>
      <c r="CH91" s="236"/>
      <c r="CI91" s="236"/>
      <c r="CJ91" s="236"/>
      <c r="CK91" s="236"/>
      <c r="CL91" s="236"/>
      <c r="CM91" s="236"/>
    </row>
    <row r="92" spans="1:91" s="237" customFormat="1" ht="20.25" customHeight="1" x14ac:dyDescent="0.2">
      <c r="A92" s="236"/>
      <c r="C92" s="711" t="s">
        <v>70</v>
      </c>
      <c r="D92" s="712"/>
      <c r="E92" s="712"/>
      <c r="F92" s="712"/>
      <c r="G92" s="712"/>
      <c r="H92" s="712"/>
      <c r="I92" s="712"/>
      <c r="J92" s="712"/>
      <c r="K92" s="712"/>
      <c r="L92" s="712"/>
      <c r="M92" s="712"/>
      <c r="N92" s="712"/>
      <c r="O92" s="712"/>
      <c r="P92" s="712"/>
      <c r="Q92" s="712"/>
      <c r="R92" s="712"/>
      <c r="S92" s="230" t="s">
        <v>62</v>
      </c>
      <c r="T92" s="277"/>
      <c r="U92" s="709" t="s">
        <v>71</v>
      </c>
      <c r="V92" s="710"/>
      <c r="W92" s="710"/>
      <c r="X92" s="710"/>
      <c r="Y92" s="710"/>
      <c r="Z92" s="710"/>
      <c r="AA92" s="710"/>
      <c r="AB92" s="710"/>
      <c r="AC92" s="710"/>
      <c r="AD92" s="710"/>
      <c r="AE92" s="710"/>
      <c r="AF92" s="710"/>
      <c r="AG92" s="710"/>
      <c r="AH92" s="710"/>
      <c r="AI92" s="710"/>
      <c r="AJ92" s="710"/>
      <c r="AK92" s="710"/>
      <c r="AL92" s="710"/>
      <c r="AM92" s="710"/>
      <c r="AN92" s="710"/>
      <c r="AO92" s="710"/>
      <c r="AP92" s="710"/>
      <c r="AQ92" s="710"/>
      <c r="AR92" s="710"/>
      <c r="AS92" s="710"/>
      <c r="AT92" s="710"/>
      <c r="AU92" s="710"/>
      <c r="AV92" s="710"/>
      <c r="AW92" s="710"/>
      <c r="AX92" s="710"/>
      <c r="AY92" s="710"/>
      <c r="AZ92" s="710"/>
      <c r="BA92" s="710"/>
      <c r="BB92" s="710"/>
      <c r="BC92" s="710"/>
      <c r="BD92" s="710"/>
      <c r="BE92" s="710"/>
      <c r="BF92" s="710"/>
      <c r="BG92" s="710"/>
      <c r="BH92" s="710"/>
      <c r="BI92" s="710"/>
      <c r="BJ92" s="710"/>
      <c r="BK92" s="710"/>
      <c r="BL92" s="710"/>
      <c r="BM92" s="710"/>
      <c r="BN92" s="710"/>
      <c r="BO92" s="710"/>
      <c r="BP92" s="710"/>
      <c r="BQ92" s="710"/>
      <c r="BR92" s="710"/>
      <c r="BS92" s="710"/>
      <c r="BT92" s="710"/>
      <c r="BU92" s="710"/>
      <c r="BV92" s="710"/>
      <c r="BW92" s="710"/>
      <c r="BX92" s="710"/>
      <c r="BY92" s="710"/>
      <c r="BZ92" s="710"/>
      <c r="CA92" s="710"/>
      <c r="CB92" s="710"/>
      <c r="CC92" s="710"/>
      <c r="CD92" s="278"/>
      <c r="CE92" s="278"/>
      <c r="CF92" s="236"/>
      <c r="CG92" s="236"/>
      <c r="CH92" s="236"/>
      <c r="CI92" s="236"/>
      <c r="CJ92" s="236"/>
      <c r="CK92" s="236"/>
      <c r="CL92" s="236"/>
      <c r="CM92" s="236"/>
    </row>
    <row r="93" spans="1:91" s="237" customFormat="1" ht="20.25" customHeight="1" x14ac:dyDescent="0.2">
      <c r="A93" s="236"/>
      <c r="C93" s="711"/>
      <c r="D93" s="712"/>
      <c r="E93" s="712"/>
      <c r="F93" s="712"/>
      <c r="G93" s="712"/>
      <c r="H93" s="712"/>
      <c r="I93" s="712"/>
      <c r="J93" s="712"/>
      <c r="K93" s="712"/>
      <c r="L93" s="712"/>
      <c r="M93" s="712"/>
      <c r="N93" s="712"/>
      <c r="O93" s="712"/>
      <c r="P93" s="712"/>
      <c r="Q93" s="712"/>
      <c r="R93" s="712"/>
      <c r="S93" s="277"/>
      <c r="T93" s="277"/>
      <c r="U93" s="709" t="s">
        <v>72</v>
      </c>
      <c r="V93" s="710"/>
      <c r="W93" s="710"/>
      <c r="X93" s="710"/>
      <c r="Y93" s="710"/>
      <c r="Z93" s="710"/>
      <c r="AA93" s="710"/>
      <c r="AB93" s="710"/>
      <c r="AC93" s="710"/>
      <c r="AD93" s="710"/>
      <c r="AE93" s="710"/>
      <c r="AF93" s="710"/>
      <c r="AG93" s="710"/>
      <c r="AH93" s="710"/>
      <c r="AI93" s="710"/>
      <c r="AJ93" s="710"/>
      <c r="AK93" s="710"/>
      <c r="AL93" s="710"/>
      <c r="AM93" s="710"/>
      <c r="AN93" s="710"/>
      <c r="AO93" s="710"/>
      <c r="AP93" s="710"/>
      <c r="AQ93" s="710"/>
      <c r="AR93" s="710"/>
      <c r="AS93" s="710"/>
      <c r="AT93" s="710"/>
      <c r="AU93" s="710"/>
      <c r="AV93" s="710"/>
      <c r="AW93" s="710"/>
      <c r="AX93" s="710"/>
      <c r="AY93" s="710"/>
      <c r="AZ93" s="710"/>
      <c r="BA93" s="710"/>
      <c r="BB93" s="710"/>
      <c r="BC93" s="710"/>
      <c r="BD93" s="710"/>
      <c r="BE93" s="710"/>
      <c r="BF93" s="710"/>
      <c r="BG93" s="710"/>
      <c r="BH93" s="710"/>
      <c r="BI93" s="710"/>
      <c r="BJ93" s="710"/>
      <c r="BK93" s="710"/>
      <c r="BL93" s="710"/>
      <c r="BM93" s="710"/>
      <c r="BN93" s="710"/>
      <c r="BO93" s="710"/>
      <c r="BP93" s="710"/>
      <c r="BQ93" s="710"/>
      <c r="BR93" s="710"/>
      <c r="BS93" s="710"/>
      <c r="BT93" s="710"/>
      <c r="BU93" s="710"/>
      <c r="BV93" s="710"/>
      <c r="BW93" s="710"/>
      <c r="BX93" s="710"/>
      <c r="BY93" s="710"/>
      <c r="BZ93" s="710"/>
      <c r="CA93" s="710"/>
      <c r="CB93" s="710"/>
      <c r="CC93" s="710"/>
      <c r="CD93" s="278"/>
      <c r="CE93" s="278"/>
      <c r="CF93" s="236"/>
      <c r="CG93" s="236"/>
      <c r="CH93" s="236"/>
      <c r="CI93" s="236"/>
      <c r="CJ93" s="236"/>
      <c r="CK93" s="236"/>
      <c r="CL93" s="236"/>
      <c r="CM93" s="236"/>
    </row>
    <row r="94" spans="1:91" s="237" customFormat="1" ht="20.25" customHeight="1" x14ac:dyDescent="0.2">
      <c r="A94" s="236"/>
      <c r="C94" s="711" t="s">
        <v>73</v>
      </c>
      <c r="D94" s="712"/>
      <c r="E94" s="712"/>
      <c r="F94" s="712"/>
      <c r="G94" s="712"/>
      <c r="H94" s="712"/>
      <c r="I94" s="712"/>
      <c r="J94" s="712"/>
      <c r="K94" s="712"/>
      <c r="L94" s="712"/>
      <c r="M94" s="712"/>
      <c r="N94" s="712"/>
      <c r="O94" s="712"/>
      <c r="P94" s="712"/>
      <c r="Q94" s="712"/>
      <c r="R94" s="712"/>
      <c r="S94" s="230" t="s">
        <v>62</v>
      </c>
      <c r="T94" s="277"/>
      <c r="U94" s="709" t="s">
        <v>74</v>
      </c>
      <c r="V94" s="710"/>
      <c r="W94" s="710"/>
      <c r="X94" s="710"/>
      <c r="Y94" s="710"/>
      <c r="Z94" s="710"/>
      <c r="AA94" s="710"/>
      <c r="AB94" s="710"/>
      <c r="AC94" s="710"/>
      <c r="AD94" s="710"/>
      <c r="AE94" s="710"/>
      <c r="AF94" s="710"/>
      <c r="AG94" s="710"/>
      <c r="AH94" s="710"/>
      <c r="AI94" s="710"/>
      <c r="AJ94" s="710"/>
      <c r="AK94" s="710"/>
      <c r="AL94" s="710"/>
      <c r="AM94" s="710"/>
      <c r="AN94" s="710"/>
      <c r="AO94" s="710"/>
      <c r="AP94" s="710"/>
      <c r="AQ94" s="710"/>
      <c r="AR94" s="710"/>
      <c r="AS94" s="710"/>
      <c r="AT94" s="710"/>
      <c r="AU94" s="710"/>
      <c r="AV94" s="710"/>
      <c r="AW94" s="710"/>
      <c r="AX94" s="710"/>
      <c r="AY94" s="710"/>
      <c r="AZ94" s="710"/>
      <c r="BA94" s="710"/>
      <c r="BB94" s="710"/>
      <c r="BC94" s="710"/>
      <c r="BD94" s="710"/>
      <c r="BE94" s="710"/>
      <c r="BF94" s="710"/>
      <c r="BG94" s="710"/>
      <c r="BH94" s="710"/>
      <c r="BI94" s="710"/>
      <c r="BJ94" s="710"/>
      <c r="BK94" s="710"/>
      <c r="BL94" s="710"/>
      <c r="BM94" s="710"/>
      <c r="BN94" s="710"/>
      <c r="BO94" s="710"/>
      <c r="BP94" s="710"/>
      <c r="BQ94" s="710"/>
      <c r="BR94" s="710"/>
      <c r="BS94" s="710"/>
      <c r="BT94" s="710"/>
      <c r="BU94" s="710"/>
      <c r="BV94" s="710"/>
      <c r="BW94" s="710"/>
      <c r="BX94" s="710"/>
      <c r="BY94" s="710"/>
      <c r="BZ94" s="710"/>
      <c r="CA94" s="710"/>
      <c r="CB94" s="710"/>
      <c r="CC94" s="710"/>
      <c r="CD94" s="278"/>
      <c r="CE94" s="278"/>
      <c r="CF94" s="236"/>
      <c r="CG94" s="236"/>
      <c r="CH94" s="236"/>
      <c r="CI94" s="236"/>
      <c r="CJ94" s="236"/>
      <c r="CK94" s="236"/>
      <c r="CL94" s="236"/>
      <c r="CM94" s="236"/>
    </row>
    <row r="95" spans="1:91" s="237" customFormat="1" ht="20.25" customHeight="1" x14ac:dyDescent="0.2">
      <c r="A95" s="236"/>
      <c r="C95" s="711" t="s">
        <v>75</v>
      </c>
      <c r="D95" s="712"/>
      <c r="E95" s="712"/>
      <c r="F95" s="712"/>
      <c r="G95" s="712"/>
      <c r="H95" s="712"/>
      <c r="I95" s="712"/>
      <c r="J95" s="712"/>
      <c r="K95" s="712"/>
      <c r="L95" s="712"/>
      <c r="M95" s="712"/>
      <c r="N95" s="712"/>
      <c r="O95" s="712"/>
      <c r="P95" s="712"/>
      <c r="Q95" s="712"/>
      <c r="R95" s="712"/>
      <c r="S95" s="230" t="s">
        <v>62</v>
      </c>
      <c r="T95" s="277"/>
      <c r="U95" s="709" t="s">
        <v>76</v>
      </c>
      <c r="V95" s="710"/>
      <c r="W95" s="710"/>
      <c r="X95" s="710"/>
      <c r="Y95" s="710"/>
      <c r="Z95" s="710"/>
      <c r="AA95" s="710"/>
      <c r="AB95" s="710"/>
      <c r="AC95" s="710"/>
      <c r="AD95" s="710"/>
      <c r="AE95" s="710"/>
      <c r="AF95" s="710"/>
      <c r="AG95" s="710"/>
      <c r="AH95" s="710"/>
      <c r="AI95" s="710"/>
      <c r="AJ95" s="710"/>
      <c r="AK95" s="710"/>
      <c r="AL95" s="710"/>
      <c r="AM95" s="710"/>
      <c r="AN95" s="710"/>
      <c r="AO95" s="710"/>
      <c r="AP95" s="710"/>
      <c r="AQ95" s="710"/>
      <c r="AR95" s="710"/>
      <c r="AS95" s="710"/>
      <c r="AT95" s="710"/>
      <c r="AU95" s="710"/>
      <c r="AV95" s="710"/>
      <c r="AW95" s="710"/>
      <c r="AX95" s="710"/>
      <c r="AY95" s="710"/>
      <c r="AZ95" s="710"/>
      <c r="BA95" s="710"/>
      <c r="BB95" s="710"/>
      <c r="BC95" s="710"/>
      <c r="BD95" s="710"/>
      <c r="BE95" s="710"/>
      <c r="BF95" s="710"/>
      <c r="BG95" s="710"/>
      <c r="BH95" s="710"/>
      <c r="BI95" s="710"/>
      <c r="BJ95" s="710"/>
      <c r="BK95" s="710"/>
      <c r="BL95" s="710"/>
      <c r="BM95" s="710"/>
      <c r="BN95" s="710"/>
      <c r="BO95" s="710"/>
      <c r="BP95" s="710"/>
      <c r="BQ95" s="710"/>
      <c r="BR95" s="710"/>
      <c r="BS95" s="710"/>
      <c r="BT95" s="710"/>
      <c r="BU95" s="710"/>
      <c r="BV95" s="710"/>
      <c r="BW95" s="710"/>
      <c r="BX95" s="710"/>
      <c r="BY95" s="710"/>
      <c r="BZ95" s="710"/>
      <c r="CA95" s="710"/>
      <c r="CB95" s="710"/>
      <c r="CC95" s="710"/>
      <c r="CD95" s="251"/>
      <c r="CE95" s="251"/>
      <c r="CF95" s="236"/>
      <c r="CG95" s="236"/>
      <c r="CH95" s="236"/>
      <c r="CI95" s="236"/>
      <c r="CJ95" s="236"/>
      <c r="CK95" s="236"/>
      <c r="CL95" s="236"/>
      <c r="CM95" s="236"/>
    </row>
    <row r="96" spans="1:91" s="237" customFormat="1" ht="20.25" customHeight="1" x14ac:dyDescent="0.15">
      <c r="A96" s="236"/>
      <c r="C96" s="711" t="s">
        <v>77</v>
      </c>
      <c r="D96" s="712"/>
      <c r="E96" s="712"/>
      <c r="F96" s="712"/>
      <c r="G96" s="712"/>
      <c r="H96" s="712"/>
      <c r="I96" s="712"/>
      <c r="J96" s="712"/>
      <c r="K96" s="712"/>
      <c r="L96" s="712"/>
      <c r="M96" s="712"/>
      <c r="N96" s="712"/>
      <c r="O96" s="712"/>
      <c r="P96" s="712"/>
      <c r="Q96" s="712"/>
      <c r="R96" s="712"/>
      <c r="S96" s="230" t="s">
        <v>62</v>
      </c>
      <c r="T96" s="277"/>
      <c r="U96" s="740" t="s">
        <v>78</v>
      </c>
      <c r="V96" s="741"/>
      <c r="W96" s="741"/>
      <c r="X96" s="741"/>
      <c r="Y96" s="741"/>
      <c r="Z96" s="741"/>
      <c r="AA96" s="741"/>
      <c r="AB96" s="741"/>
      <c r="AC96" s="741"/>
      <c r="AD96" s="741"/>
      <c r="AE96" s="741"/>
      <c r="AF96" s="741"/>
      <c r="AG96" s="741"/>
      <c r="AH96" s="741"/>
      <c r="AI96" s="741"/>
      <c r="AJ96" s="741"/>
      <c r="AK96" s="741"/>
      <c r="AL96" s="741"/>
      <c r="AM96" s="741"/>
      <c r="AN96" s="741"/>
      <c r="AO96" s="741"/>
      <c r="AP96" s="741"/>
      <c r="AQ96" s="741"/>
      <c r="AR96" s="741"/>
      <c r="AS96" s="741"/>
      <c r="AT96" s="741"/>
      <c r="AU96" s="741"/>
      <c r="AV96" s="741"/>
      <c r="AW96" s="741"/>
      <c r="AX96" s="741"/>
      <c r="AY96" s="741"/>
      <c r="AZ96" s="741"/>
      <c r="BA96" s="741"/>
      <c r="BB96" s="741"/>
      <c r="BC96" s="741"/>
      <c r="BD96" s="741"/>
      <c r="BE96" s="741"/>
      <c r="BF96" s="741"/>
      <c r="BG96" s="741"/>
      <c r="BH96" s="741"/>
      <c r="BI96" s="741"/>
      <c r="BJ96" s="741"/>
      <c r="BK96" s="741"/>
      <c r="BL96" s="741"/>
      <c r="BM96" s="741"/>
      <c r="BN96" s="741"/>
      <c r="BO96" s="741"/>
      <c r="BP96" s="741"/>
      <c r="BQ96" s="741"/>
      <c r="BR96" s="741"/>
      <c r="BS96" s="741"/>
      <c r="BT96" s="741"/>
      <c r="BU96" s="741"/>
      <c r="BV96" s="741"/>
      <c r="BW96" s="741"/>
      <c r="BX96" s="741"/>
      <c r="BY96" s="741"/>
      <c r="BZ96" s="741"/>
      <c r="CA96" s="741"/>
      <c r="CB96" s="741"/>
      <c r="CC96" s="741"/>
      <c r="CD96" s="251"/>
      <c r="CE96" s="251"/>
      <c r="CF96" s="236"/>
      <c r="CG96" s="236"/>
      <c r="CH96" s="236"/>
      <c r="CI96" s="236"/>
      <c r="CJ96" s="236"/>
      <c r="CK96" s="236"/>
      <c r="CL96" s="236"/>
      <c r="CM96" s="236"/>
    </row>
    <row r="97" spans="1:91" s="237" customFormat="1" ht="20.25" customHeight="1" x14ac:dyDescent="0.15">
      <c r="A97" s="236"/>
      <c r="C97" s="711" t="s">
        <v>79</v>
      </c>
      <c r="D97" s="712"/>
      <c r="E97" s="712"/>
      <c r="F97" s="712"/>
      <c r="G97" s="712"/>
      <c r="H97" s="712"/>
      <c r="I97" s="712"/>
      <c r="J97" s="712"/>
      <c r="K97" s="712"/>
      <c r="L97" s="712"/>
      <c r="M97" s="712"/>
      <c r="N97" s="712"/>
      <c r="O97" s="712"/>
      <c r="P97" s="712"/>
      <c r="Q97" s="712"/>
      <c r="R97" s="712"/>
      <c r="S97" s="230" t="s">
        <v>62</v>
      </c>
      <c r="T97" s="230"/>
      <c r="U97" s="742" t="s">
        <v>80</v>
      </c>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2"/>
      <c r="AY97" s="742"/>
      <c r="AZ97" s="742"/>
      <c r="BA97" s="742"/>
      <c r="BB97" s="742"/>
      <c r="BC97" s="742"/>
      <c r="BD97" s="742"/>
      <c r="BE97" s="742"/>
      <c r="BF97" s="742"/>
      <c r="BG97" s="742"/>
      <c r="BH97" s="742"/>
      <c r="BI97" s="742"/>
      <c r="BJ97" s="742"/>
      <c r="BK97" s="742"/>
      <c r="BL97" s="742"/>
      <c r="BM97" s="742"/>
      <c r="BN97" s="742"/>
      <c r="BO97" s="742"/>
      <c r="BP97" s="742"/>
      <c r="BQ97" s="742"/>
      <c r="BR97" s="742"/>
      <c r="BS97" s="742"/>
      <c r="BT97" s="742"/>
      <c r="BU97" s="742"/>
      <c r="BV97" s="742"/>
      <c r="BW97" s="742"/>
      <c r="BX97" s="742"/>
      <c r="BY97" s="742"/>
      <c r="BZ97" s="742"/>
      <c r="CA97" s="742"/>
      <c r="CB97" s="742"/>
      <c r="CC97" s="742"/>
      <c r="CD97" s="251"/>
      <c r="CE97" s="251"/>
      <c r="CF97" s="236"/>
      <c r="CG97" s="236"/>
      <c r="CH97" s="236"/>
      <c r="CI97" s="236"/>
      <c r="CJ97" s="236"/>
      <c r="CK97" s="236"/>
      <c r="CL97" s="236"/>
      <c r="CM97" s="236"/>
    </row>
    <row r="98" spans="1:91" s="237" customFormat="1" ht="15" customHeight="1" x14ac:dyDescent="0.15">
      <c r="A98" s="236"/>
      <c r="D98" s="743" t="s">
        <v>81</v>
      </c>
      <c r="E98" s="743"/>
      <c r="F98" s="743"/>
      <c r="G98" s="743"/>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3"/>
      <c r="AY98" s="743"/>
      <c r="AZ98" s="743"/>
      <c r="BA98" s="743"/>
      <c r="BB98" s="743"/>
      <c r="BC98" s="743"/>
      <c r="BD98" s="743"/>
      <c r="BE98" s="743"/>
      <c r="BF98" s="743"/>
      <c r="BG98" s="743"/>
      <c r="BH98" s="743"/>
      <c r="BI98" s="743"/>
      <c r="BJ98" s="743"/>
      <c r="BK98" s="743"/>
      <c r="BL98" s="743"/>
      <c r="BM98" s="743"/>
      <c r="BN98" s="743"/>
      <c r="BO98" s="743"/>
      <c r="BP98" s="743"/>
      <c r="BQ98" s="743"/>
      <c r="BR98" s="743"/>
      <c r="BS98" s="743"/>
      <c r="BT98" s="743"/>
      <c r="BU98" s="743"/>
      <c r="BV98" s="743"/>
      <c r="BW98" s="743"/>
      <c r="BX98" s="743"/>
      <c r="BY98" s="743"/>
      <c r="BZ98" s="743"/>
      <c r="CA98" s="743"/>
      <c r="CB98" s="743"/>
      <c r="CC98" s="743"/>
      <c r="CD98" s="278"/>
      <c r="CE98" s="278"/>
      <c r="CF98" s="236"/>
      <c r="CG98" s="236"/>
      <c r="CH98" s="236"/>
      <c r="CI98" s="236"/>
      <c r="CJ98" s="236"/>
      <c r="CK98" s="236"/>
      <c r="CL98" s="236"/>
      <c r="CM98" s="236"/>
    </row>
    <row r="99" spans="1:91" s="237" customFormat="1" ht="8.25" customHeight="1" x14ac:dyDescent="0.15">
      <c r="A99" s="236"/>
      <c r="D99" s="743"/>
      <c r="E99" s="743"/>
      <c r="F99" s="743"/>
      <c r="G99" s="743"/>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3"/>
      <c r="AY99" s="743"/>
      <c r="AZ99" s="743"/>
      <c r="BA99" s="743"/>
      <c r="BB99" s="743"/>
      <c r="BC99" s="743"/>
      <c r="BD99" s="743"/>
      <c r="BE99" s="743"/>
      <c r="BF99" s="743"/>
      <c r="BG99" s="743"/>
      <c r="BH99" s="743"/>
      <c r="BI99" s="743"/>
      <c r="BJ99" s="743"/>
      <c r="BK99" s="743"/>
      <c r="BL99" s="743"/>
      <c r="BM99" s="743"/>
      <c r="BN99" s="743"/>
      <c r="BO99" s="743"/>
      <c r="BP99" s="743"/>
      <c r="BQ99" s="743"/>
      <c r="BR99" s="743"/>
      <c r="BS99" s="743"/>
      <c r="BT99" s="743"/>
      <c r="BU99" s="743"/>
      <c r="BV99" s="743"/>
      <c r="BW99" s="743"/>
      <c r="BX99" s="743"/>
      <c r="BY99" s="743"/>
      <c r="BZ99" s="743"/>
      <c r="CA99" s="743"/>
      <c r="CB99" s="743"/>
      <c r="CC99" s="743"/>
      <c r="CD99" s="278"/>
      <c r="CE99" s="278"/>
      <c r="CF99" s="236"/>
      <c r="CG99" s="236"/>
      <c r="CH99" s="236"/>
      <c r="CI99" s="236"/>
      <c r="CJ99" s="236"/>
      <c r="CK99" s="236"/>
      <c r="CL99" s="236"/>
      <c r="CM99" s="236"/>
    </row>
    <row r="100" spans="1:91" s="237" customFormat="1" ht="8.25" customHeight="1" x14ac:dyDescent="0.15">
      <c r="A100" s="236"/>
      <c r="D100" s="743"/>
      <c r="E100" s="743"/>
      <c r="F100" s="743"/>
      <c r="G100" s="743"/>
      <c r="H100" s="743"/>
      <c r="I100" s="743"/>
      <c r="J100" s="743"/>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c r="AT100" s="743"/>
      <c r="AU100" s="743"/>
      <c r="AV100" s="743"/>
      <c r="AW100" s="743"/>
      <c r="AX100" s="743"/>
      <c r="AY100" s="743"/>
      <c r="AZ100" s="743"/>
      <c r="BA100" s="743"/>
      <c r="BB100" s="743"/>
      <c r="BC100" s="743"/>
      <c r="BD100" s="743"/>
      <c r="BE100" s="743"/>
      <c r="BF100" s="743"/>
      <c r="BG100" s="743"/>
      <c r="BH100" s="743"/>
      <c r="BI100" s="743"/>
      <c r="BJ100" s="743"/>
      <c r="BK100" s="743"/>
      <c r="BL100" s="743"/>
      <c r="BM100" s="743"/>
      <c r="BN100" s="743"/>
      <c r="BO100" s="743"/>
      <c r="BP100" s="743"/>
      <c r="BQ100" s="743"/>
      <c r="BR100" s="743"/>
      <c r="BS100" s="743"/>
      <c r="BT100" s="743"/>
      <c r="BU100" s="743"/>
      <c r="BV100" s="743"/>
      <c r="BW100" s="743"/>
      <c r="BX100" s="743"/>
      <c r="BY100" s="743"/>
      <c r="BZ100" s="743"/>
      <c r="CA100" s="743"/>
      <c r="CB100" s="743"/>
      <c r="CC100" s="743"/>
      <c r="CD100" s="278"/>
      <c r="CE100" s="278"/>
      <c r="CF100" s="236"/>
      <c r="CG100" s="236"/>
      <c r="CH100" s="236"/>
      <c r="CI100" s="236"/>
      <c r="CJ100" s="236"/>
      <c r="CK100" s="236"/>
      <c r="CL100" s="236"/>
      <c r="CM100" s="236"/>
    </row>
    <row r="101" spans="1:91" s="237" customFormat="1" ht="8.25" customHeight="1" x14ac:dyDescent="0.2">
      <c r="A101" s="279"/>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c r="BH101" s="280"/>
      <c r="BI101" s="280"/>
      <c r="BJ101" s="280"/>
      <c r="BK101" s="280"/>
      <c r="BL101" s="280"/>
      <c r="BM101" s="280"/>
      <c r="BN101" s="280"/>
      <c r="BO101" s="280"/>
      <c r="BP101" s="280"/>
      <c r="BQ101" s="280"/>
      <c r="BR101" s="280"/>
      <c r="BS101" s="280"/>
      <c r="BT101" s="280"/>
      <c r="BU101" s="280"/>
      <c r="BV101" s="280"/>
      <c r="BW101" s="280"/>
      <c r="BX101" s="280"/>
      <c r="BY101" s="280"/>
      <c r="BZ101" s="280"/>
      <c r="CA101" s="280"/>
      <c r="CB101" s="280"/>
      <c r="CC101" s="280"/>
      <c r="CD101" s="280"/>
      <c r="CE101" s="280"/>
      <c r="CF101" s="236"/>
      <c r="CG101" s="236"/>
      <c r="CH101" s="236"/>
      <c r="CI101" s="236"/>
      <c r="CJ101" s="236"/>
      <c r="CK101" s="236"/>
      <c r="CL101" s="236"/>
      <c r="CM101" s="236"/>
    </row>
    <row r="102" spans="1:91" s="237" customFormat="1" ht="8.25" customHeight="1" x14ac:dyDescent="0.2">
      <c r="A102" s="281"/>
      <c r="B102" s="282"/>
      <c r="C102" s="282"/>
      <c r="D102" s="282"/>
      <c r="E102" s="282"/>
      <c r="F102" s="282"/>
      <c r="G102" s="282"/>
      <c r="H102" s="282"/>
      <c r="I102" s="282"/>
      <c r="J102" s="282"/>
      <c r="K102" s="282"/>
      <c r="L102" s="282"/>
      <c r="M102" s="282"/>
      <c r="N102" s="282"/>
      <c r="O102" s="282"/>
      <c r="P102" s="282"/>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1"/>
      <c r="BT102" s="281"/>
      <c r="BU102" s="281"/>
      <c r="BV102" s="281"/>
      <c r="BW102" s="281"/>
      <c r="BX102" s="281"/>
      <c r="BY102" s="281"/>
      <c r="BZ102" s="281"/>
      <c r="CA102" s="281"/>
      <c r="CB102" s="281"/>
      <c r="CC102" s="281"/>
      <c r="CD102" s="281"/>
      <c r="CE102" s="281"/>
      <c r="CF102" s="236"/>
      <c r="CG102" s="236"/>
      <c r="CH102" s="236"/>
      <c r="CI102" s="236"/>
      <c r="CJ102" s="236"/>
      <c r="CK102" s="236"/>
      <c r="CL102" s="236"/>
      <c r="CM102" s="236"/>
    </row>
    <row r="103" spans="1:91" s="237" customFormat="1" ht="8.25" customHeight="1" x14ac:dyDescent="0.2">
      <c r="A103" s="281"/>
      <c r="B103" s="282"/>
      <c r="C103" s="282"/>
      <c r="D103" s="282"/>
      <c r="E103" s="282"/>
      <c r="F103" s="282"/>
      <c r="G103" s="282"/>
      <c r="H103" s="282"/>
      <c r="I103" s="282"/>
      <c r="J103" s="282"/>
      <c r="K103" s="282"/>
      <c r="L103" s="282"/>
      <c r="M103" s="282"/>
      <c r="N103" s="282"/>
      <c r="O103" s="282"/>
      <c r="P103" s="282"/>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281"/>
      <c r="CC103" s="281"/>
      <c r="CD103" s="281"/>
      <c r="CE103" s="281"/>
      <c r="CF103" s="236"/>
      <c r="CG103" s="236"/>
      <c r="CH103" s="236"/>
      <c r="CI103" s="236"/>
      <c r="CJ103" s="236"/>
      <c r="CK103" s="236"/>
      <c r="CL103" s="236"/>
      <c r="CM103" s="236"/>
    </row>
    <row r="104" spans="1:91" s="237" customFormat="1" ht="8.25" customHeight="1" x14ac:dyDescent="0.2">
      <c r="A104" s="281"/>
      <c r="B104" s="282"/>
      <c r="C104" s="282"/>
      <c r="D104" s="282"/>
      <c r="E104" s="282"/>
      <c r="F104" s="282"/>
      <c r="G104" s="282"/>
      <c r="H104" s="282"/>
      <c r="I104" s="282"/>
      <c r="J104" s="282"/>
      <c r="K104" s="282"/>
      <c r="L104" s="282"/>
      <c r="M104" s="282"/>
      <c r="N104" s="282"/>
      <c r="O104" s="282"/>
      <c r="P104" s="282"/>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1"/>
      <c r="BR104" s="281"/>
      <c r="BS104" s="281"/>
      <c r="BT104" s="281"/>
      <c r="BU104" s="281"/>
      <c r="BV104" s="281"/>
      <c r="BW104" s="281"/>
      <c r="BX104" s="281"/>
      <c r="BY104" s="281"/>
      <c r="BZ104" s="281"/>
      <c r="CA104" s="281"/>
      <c r="CB104" s="281"/>
      <c r="CC104" s="281"/>
      <c r="CD104" s="281"/>
      <c r="CE104" s="281"/>
      <c r="CF104" s="236"/>
      <c r="CG104" s="236"/>
      <c r="CH104" s="236"/>
      <c r="CI104" s="236"/>
      <c r="CJ104" s="236"/>
      <c r="CK104" s="236"/>
      <c r="CL104" s="236"/>
      <c r="CM104" s="236"/>
    </row>
    <row r="105" spans="1:91" s="237" customFormat="1" ht="8.25" customHeight="1" x14ac:dyDescent="0.2">
      <c r="A105" s="281"/>
      <c r="B105" s="282"/>
      <c r="C105" s="282"/>
      <c r="D105" s="282"/>
      <c r="E105" s="282"/>
      <c r="F105" s="282"/>
      <c r="G105" s="282"/>
      <c r="H105" s="282"/>
      <c r="I105" s="282"/>
      <c r="J105" s="282"/>
      <c r="K105" s="282"/>
      <c r="L105" s="282"/>
      <c r="M105" s="282"/>
      <c r="N105" s="282"/>
      <c r="O105" s="282"/>
      <c r="P105" s="282"/>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1"/>
      <c r="BD105" s="281"/>
      <c r="BE105" s="281"/>
      <c r="BF105" s="281"/>
      <c r="BG105" s="281"/>
      <c r="BH105" s="281"/>
      <c r="BI105" s="281"/>
      <c r="BJ105" s="281"/>
      <c r="BK105" s="281"/>
      <c r="BL105" s="281"/>
      <c r="BM105" s="281"/>
      <c r="BN105" s="281"/>
      <c r="BO105" s="281"/>
      <c r="BP105" s="281"/>
      <c r="BQ105" s="281"/>
      <c r="BR105" s="281"/>
      <c r="BS105" s="281"/>
      <c r="BT105" s="281"/>
      <c r="BU105" s="281"/>
      <c r="BV105" s="281"/>
      <c r="BW105" s="281"/>
      <c r="BX105" s="281"/>
      <c r="BY105" s="281"/>
      <c r="BZ105" s="281"/>
      <c r="CA105" s="281"/>
      <c r="CB105" s="281"/>
      <c r="CC105" s="281"/>
      <c r="CD105" s="281"/>
      <c r="CE105" s="281"/>
      <c r="CF105" s="236"/>
      <c r="CG105" s="236"/>
      <c r="CH105" s="236"/>
      <c r="CI105" s="236"/>
      <c r="CJ105" s="236"/>
      <c r="CK105" s="236"/>
      <c r="CL105" s="236"/>
      <c r="CM105" s="236"/>
    </row>
    <row r="106" spans="1:91" s="237" customFormat="1" ht="8.25" customHeight="1" x14ac:dyDescent="0.2">
      <c r="A106" s="281"/>
      <c r="B106" s="282"/>
      <c r="C106" s="282"/>
      <c r="D106" s="282"/>
      <c r="E106" s="282"/>
      <c r="F106" s="282"/>
      <c r="G106" s="282"/>
      <c r="H106" s="282"/>
      <c r="I106" s="282"/>
      <c r="J106" s="282"/>
      <c r="K106" s="282"/>
      <c r="L106" s="282"/>
      <c r="M106" s="282"/>
      <c r="N106" s="282"/>
      <c r="O106" s="282"/>
      <c r="P106" s="282"/>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281"/>
      <c r="BC106" s="281"/>
      <c r="BD106" s="281"/>
      <c r="BE106" s="281"/>
      <c r="BF106" s="281"/>
      <c r="BG106" s="281"/>
      <c r="BH106" s="281"/>
      <c r="BI106" s="281"/>
      <c r="BJ106" s="281"/>
      <c r="BK106" s="281"/>
      <c r="BL106" s="281"/>
      <c r="BM106" s="281"/>
      <c r="BN106" s="281"/>
      <c r="BO106" s="281"/>
      <c r="BP106" s="281"/>
      <c r="BQ106" s="281"/>
      <c r="BR106" s="281"/>
      <c r="BS106" s="281"/>
      <c r="BT106" s="281"/>
      <c r="BU106" s="281"/>
      <c r="BV106" s="281"/>
      <c r="BW106" s="281"/>
      <c r="BX106" s="281"/>
      <c r="BY106" s="281"/>
      <c r="BZ106" s="281"/>
      <c r="CA106" s="281"/>
      <c r="CB106" s="281"/>
      <c r="CC106" s="281"/>
      <c r="CD106" s="281"/>
      <c r="CE106" s="281"/>
      <c r="CF106" s="236"/>
      <c r="CG106" s="236"/>
      <c r="CH106" s="236"/>
      <c r="CI106" s="236"/>
      <c r="CJ106" s="236"/>
      <c r="CK106" s="236"/>
      <c r="CL106" s="236"/>
      <c r="CM106" s="236"/>
    </row>
    <row r="107" spans="1:91" s="237" customFormat="1" ht="8.25" customHeight="1" x14ac:dyDescent="0.2">
      <c r="A107" s="281"/>
      <c r="B107" s="282"/>
      <c r="C107" s="282"/>
      <c r="D107" s="282"/>
      <c r="E107" s="282"/>
      <c r="F107" s="282"/>
      <c r="G107" s="282"/>
      <c r="H107" s="282"/>
      <c r="I107" s="282"/>
      <c r="J107" s="282"/>
      <c r="K107" s="282"/>
      <c r="L107" s="282"/>
      <c r="M107" s="282"/>
      <c r="N107" s="282"/>
      <c r="O107" s="282"/>
      <c r="P107" s="282"/>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1"/>
      <c r="BV107" s="281"/>
      <c r="BW107" s="281"/>
      <c r="BX107" s="281"/>
      <c r="BY107" s="281"/>
      <c r="BZ107" s="281"/>
      <c r="CA107" s="281"/>
      <c r="CB107" s="281"/>
      <c r="CC107" s="281"/>
      <c r="CD107" s="281"/>
      <c r="CE107" s="281"/>
      <c r="CF107" s="236"/>
      <c r="CG107" s="236"/>
      <c r="CH107" s="236"/>
      <c r="CI107" s="236"/>
      <c r="CJ107" s="236"/>
      <c r="CK107" s="236"/>
      <c r="CL107" s="236"/>
      <c r="CM107" s="236"/>
    </row>
    <row r="108" spans="1:91" s="237" customFormat="1" ht="8.25" customHeight="1" x14ac:dyDescent="0.2">
      <c r="A108" s="281"/>
      <c r="B108" s="282"/>
      <c r="C108" s="282"/>
      <c r="D108" s="282"/>
      <c r="E108" s="282"/>
      <c r="F108" s="282"/>
      <c r="G108" s="282"/>
      <c r="H108" s="282"/>
      <c r="I108" s="282"/>
      <c r="J108" s="282"/>
      <c r="K108" s="282"/>
      <c r="L108" s="282"/>
      <c r="M108" s="282"/>
      <c r="N108" s="282"/>
      <c r="O108" s="282"/>
      <c r="P108" s="282"/>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1"/>
      <c r="BZ108" s="281"/>
      <c r="CA108" s="281"/>
      <c r="CB108" s="281"/>
      <c r="CC108" s="281"/>
      <c r="CD108" s="281"/>
      <c r="CE108" s="281"/>
      <c r="CF108" s="236"/>
      <c r="CG108" s="236"/>
      <c r="CH108" s="236"/>
      <c r="CI108" s="236"/>
      <c r="CJ108" s="236"/>
      <c r="CK108" s="236"/>
      <c r="CL108" s="236"/>
      <c r="CM108" s="236"/>
    </row>
    <row r="109" spans="1:91" s="237" customFormat="1" ht="8.25" customHeight="1" x14ac:dyDescent="0.2">
      <c r="A109" s="281"/>
      <c r="B109" s="282"/>
      <c r="C109" s="282"/>
      <c r="D109" s="282"/>
      <c r="E109" s="282"/>
      <c r="F109" s="282"/>
      <c r="G109" s="282"/>
      <c r="H109" s="282"/>
      <c r="I109" s="282"/>
      <c r="J109" s="282"/>
      <c r="K109" s="282"/>
      <c r="L109" s="282"/>
      <c r="M109" s="282"/>
      <c r="N109" s="282"/>
      <c r="O109" s="282"/>
      <c r="P109" s="282"/>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281"/>
      <c r="BQ109" s="281"/>
      <c r="BR109" s="281"/>
      <c r="BS109" s="281"/>
      <c r="BT109" s="281"/>
      <c r="BU109" s="281"/>
      <c r="BV109" s="281"/>
      <c r="BW109" s="281"/>
      <c r="BX109" s="281"/>
      <c r="BY109" s="281"/>
      <c r="BZ109" s="281"/>
      <c r="CA109" s="281"/>
      <c r="CB109" s="281"/>
      <c r="CC109" s="281"/>
      <c r="CD109" s="281"/>
      <c r="CE109" s="281"/>
      <c r="CF109" s="236"/>
      <c r="CG109" s="236"/>
      <c r="CH109" s="236"/>
      <c r="CI109" s="236"/>
      <c r="CJ109" s="236"/>
      <c r="CK109" s="236"/>
      <c r="CL109" s="236"/>
      <c r="CM109" s="236"/>
    </row>
    <row r="110" spans="1:91" s="237" customFormat="1" ht="8.25" customHeight="1" x14ac:dyDescent="0.2">
      <c r="A110" s="281"/>
      <c r="B110" s="282"/>
      <c r="C110" s="282"/>
      <c r="D110" s="282"/>
      <c r="E110" s="282"/>
      <c r="F110" s="282"/>
      <c r="G110" s="282"/>
      <c r="H110" s="282"/>
      <c r="I110" s="282"/>
      <c r="J110" s="282"/>
      <c r="K110" s="282"/>
      <c r="L110" s="282"/>
      <c r="M110" s="282"/>
      <c r="N110" s="282"/>
      <c r="O110" s="282"/>
      <c r="P110" s="282"/>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c r="BC110" s="281"/>
      <c r="BD110" s="281"/>
      <c r="BE110" s="281"/>
      <c r="BF110" s="281"/>
      <c r="BG110" s="281"/>
      <c r="BH110" s="281"/>
      <c r="BI110" s="281"/>
      <c r="BJ110" s="281"/>
      <c r="BK110" s="281"/>
      <c r="BL110" s="281"/>
      <c r="BM110" s="281"/>
      <c r="BN110" s="281"/>
      <c r="BO110" s="281"/>
      <c r="BP110" s="281"/>
      <c r="BQ110" s="281"/>
      <c r="BR110" s="281"/>
      <c r="BS110" s="281"/>
      <c r="BT110" s="281"/>
      <c r="BU110" s="281"/>
      <c r="BV110" s="281"/>
      <c r="BW110" s="281"/>
      <c r="BX110" s="281"/>
      <c r="BY110" s="281"/>
      <c r="BZ110" s="281"/>
      <c r="CA110" s="281"/>
      <c r="CB110" s="281"/>
      <c r="CC110" s="281"/>
      <c r="CD110" s="281"/>
      <c r="CE110" s="281"/>
      <c r="CF110" s="236"/>
      <c r="CG110" s="236"/>
      <c r="CH110" s="236"/>
      <c r="CI110" s="236"/>
      <c r="CJ110" s="236"/>
      <c r="CK110" s="236"/>
      <c r="CL110" s="236"/>
      <c r="CM110" s="236"/>
    </row>
    <row r="111" spans="1:91" s="237" customFormat="1" ht="8.25" customHeight="1" x14ac:dyDescent="0.2">
      <c r="A111" s="281"/>
      <c r="B111" s="282"/>
      <c r="C111" s="282"/>
      <c r="D111" s="282"/>
      <c r="E111" s="282"/>
      <c r="F111" s="282"/>
      <c r="G111" s="282"/>
      <c r="H111" s="282"/>
      <c r="I111" s="282"/>
      <c r="J111" s="282"/>
      <c r="K111" s="282"/>
      <c r="L111" s="282"/>
      <c r="M111" s="282"/>
      <c r="N111" s="282"/>
      <c r="O111" s="282"/>
      <c r="P111" s="282"/>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1"/>
      <c r="BR111" s="281"/>
      <c r="BS111" s="281"/>
      <c r="BT111" s="281"/>
      <c r="BU111" s="281"/>
      <c r="BV111" s="281"/>
      <c r="BW111" s="281"/>
      <c r="BX111" s="281"/>
      <c r="BY111" s="281"/>
      <c r="BZ111" s="281"/>
      <c r="CA111" s="281"/>
      <c r="CB111" s="281"/>
      <c r="CC111" s="281"/>
      <c r="CD111" s="281"/>
      <c r="CE111" s="281"/>
      <c r="CF111" s="236"/>
      <c r="CG111" s="236"/>
      <c r="CH111" s="236"/>
      <c r="CI111" s="236"/>
      <c r="CJ111" s="236"/>
      <c r="CK111" s="236"/>
      <c r="CL111" s="236"/>
      <c r="CM111" s="236"/>
    </row>
    <row r="112" spans="1:91" s="237" customFormat="1" ht="8.25" customHeight="1" x14ac:dyDescent="0.2">
      <c r="A112" s="281"/>
      <c r="B112" s="282"/>
      <c r="C112" s="282"/>
      <c r="D112" s="282"/>
      <c r="E112" s="282"/>
      <c r="F112" s="282"/>
      <c r="G112" s="282"/>
      <c r="H112" s="282"/>
      <c r="I112" s="282"/>
      <c r="J112" s="282"/>
      <c r="K112" s="282"/>
      <c r="L112" s="282"/>
      <c r="M112" s="282"/>
      <c r="N112" s="282"/>
      <c r="O112" s="282"/>
      <c r="P112" s="282"/>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1"/>
      <c r="AY112" s="281"/>
      <c r="AZ112" s="281"/>
      <c r="BA112" s="281"/>
      <c r="BB112" s="281"/>
      <c r="BC112" s="281"/>
      <c r="BD112" s="281"/>
      <c r="BE112" s="281"/>
      <c r="BF112" s="281"/>
      <c r="BG112" s="281"/>
      <c r="BH112" s="281"/>
      <c r="BI112" s="281"/>
      <c r="BJ112" s="281"/>
      <c r="BK112" s="281"/>
      <c r="BL112" s="281"/>
      <c r="BM112" s="281"/>
      <c r="BN112" s="281"/>
      <c r="BO112" s="281"/>
      <c r="BP112" s="281"/>
      <c r="BQ112" s="281"/>
      <c r="BR112" s="281"/>
      <c r="BS112" s="281"/>
      <c r="BT112" s="281"/>
      <c r="BU112" s="281"/>
      <c r="BV112" s="281"/>
      <c r="BW112" s="281"/>
      <c r="BX112" s="281"/>
      <c r="BY112" s="281"/>
      <c r="BZ112" s="281"/>
      <c r="CA112" s="281"/>
      <c r="CB112" s="281"/>
      <c r="CC112" s="281"/>
      <c r="CD112" s="281"/>
      <c r="CE112" s="281"/>
      <c r="CF112" s="236"/>
      <c r="CG112" s="236"/>
      <c r="CH112" s="236"/>
      <c r="CI112" s="236"/>
      <c r="CJ112" s="236"/>
      <c r="CK112" s="236"/>
      <c r="CL112" s="236"/>
      <c r="CM112" s="236"/>
    </row>
    <row r="113" spans="1:91" s="237" customFormat="1" ht="8.25" customHeight="1" x14ac:dyDescent="0.2">
      <c r="A113" s="281"/>
      <c r="B113" s="282"/>
      <c r="C113" s="282"/>
      <c r="D113" s="282"/>
      <c r="E113" s="282"/>
      <c r="F113" s="282"/>
      <c r="G113" s="282"/>
      <c r="H113" s="282"/>
      <c r="I113" s="282"/>
      <c r="J113" s="282"/>
      <c r="K113" s="282"/>
      <c r="L113" s="282"/>
      <c r="M113" s="282"/>
      <c r="N113" s="282"/>
      <c r="O113" s="282"/>
      <c r="P113" s="282"/>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1"/>
      <c r="BR113" s="281"/>
      <c r="BS113" s="281"/>
      <c r="BT113" s="281"/>
      <c r="BU113" s="281"/>
      <c r="BV113" s="281"/>
      <c r="BW113" s="281"/>
      <c r="BX113" s="281"/>
      <c r="BY113" s="281"/>
      <c r="BZ113" s="281"/>
      <c r="CA113" s="281"/>
      <c r="CB113" s="281"/>
      <c r="CC113" s="281"/>
      <c r="CD113" s="281"/>
      <c r="CE113" s="281"/>
      <c r="CF113" s="236"/>
      <c r="CG113" s="236"/>
      <c r="CH113" s="236"/>
      <c r="CI113" s="236"/>
      <c r="CJ113" s="236"/>
      <c r="CK113" s="236"/>
      <c r="CL113" s="236"/>
      <c r="CM113" s="236"/>
    </row>
    <row r="114" spans="1:91" s="237" customFormat="1" ht="8.25" customHeight="1" x14ac:dyDescent="0.2">
      <c r="A114" s="281"/>
      <c r="B114" s="282"/>
      <c r="C114" s="282"/>
      <c r="D114" s="282"/>
      <c r="E114" s="282"/>
      <c r="F114" s="282"/>
      <c r="G114" s="282"/>
      <c r="H114" s="282"/>
      <c r="I114" s="282"/>
      <c r="J114" s="282"/>
      <c r="K114" s="282"/>
      <c r="L114" s="282"/>
      <c r="M114" s="282"/>
      <c r="N114" s="282"/>
      <c r="O114" s="282"/>
      <c r="P114" s="282"/>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1"/>
      <c r="AY114" s="281"/>
      <c r="AZ114" s="281"/>
      <c r="BA114" s="281"/>
      <c r="BB114" s="281"/>
      <c r="BC114" s="281"/>
      <c r="BD114" s="281"/>
      <c r="BE114" s="281"/>
      <c r="BF114" s="281"/>
      <c r="BG114" s="281"/>
      <c r="BH114" s="281"/>
      <c r="BI114" s="281"/>
      <c r="BJ114" s="281"/>
      <c r="BK114" s="281"/>
      <c r="BL114" s="281"/>
      <c r="BM114" s="281"/>
      <c r="BN114" s="281"/>
      <c r="BO114" s="281"/>
      <c r="BP114" s="281"/>
      <c r="BQ114" s="281"/>
      <c r="BR114" s="281"/>
      <c r="BS114" s="281"/>
      <c r="BT114" s="281"/>
      <c r="BU114" s="281"/>
      <c r="BV114" s="281"/>
      <c r="BW114" s="281"/>
      <c r="BX114" s="281"/>
      <c r="BY114" s="281"/>
      <c r="BZ114" s="281"/>
      <c r="CA114" s="281"/>
      <c r="CB114" s="281"/>
      <c r="CC114" s="281"/>
      <c r="CD114" s="281"/>
      <c r="CE114" s="281"/>
      <c r="CF114" s="236"/>
      <c r="CG114" s="236"/>
      <c r="CH114" s="236"/>
      <c r="CI114" s="236"/>
      <c r="CJ114" s="236"/>
      <c r="CK114" s="236"/>
      <c r="CL114" s="236"/>
      <c r="CM114" s="236"/>
    </row>
    <row r="115" spans="1:91" s="237" customFormat="1" ht="8.25" customHeight="1" x14ac:dyDescent="0.2">
      <c r="A115" s="281"/>
      <c r="B115" s="282"/>
      <c r="C115" s="282"/>
      <c r="D115" s="282"/>
      <c r="E115" s="282"/>
      <c r="F115" s="282"/>
      <c r="G115" s="282"/>
      <c r="H115" s="282"/>
      <c r="I115" s="282"/>
      <c r="J115" s="282"/>
      <c r="K115" s="282"/>
      <c r="L115" s="282"/>
      <c r="M115" s="282"/>
      <c r="N115" s="282"/>
      <c r="O115" s="282"/>
      <c r="P115" s="282"/>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c r="BC115" s="281"/>
      <c r="BD115" s="281"/>
      <c r="BE115" s="281"/>
      <c r="BF115" s="281"/>
      <c r="BG115" s="281"/>
      <c r="BH115" s="281"/>
      <c r="BI115" s="281"/>
      <c r="BJ115" s="281"/>
      <c r="BK115" s="281"/>
      <c r="BL115" s="281"/>
      <c r="BM115" s="281"/>
      <c r="BN115" s="281"/>
      <c r="BO115" s="281"/>
      <c r="BP115" s="281"/>
      <c r="BQ115" s="281"/>
      <c r="BR115" s="281"/>
      <c r="BS115" s="281"/>
      <c r="BT115" s="281"/>
      <c r="BU115" s="281"/>
      <c r="BV115" s="281"/>
      <c r="BW115" s="281"/>
      <c r="BX115" s="281"/>
      <c r="BY115" s="281"/>
      <c r="BZ115" s="281"/>
      <c r="CA115" s="281"/>
      <c r="CB115" s="281"/>
      <c r="CC115" s="281"/>
      <c r="CD115" s="281"/>
      <c r="CE115" s="281"/>
      <c r="CF115" s="236"/>
      <c r="CG115" s="236"/>
      <c r="CH115" s="236"/>
      <c r="CI115" s="236"/>
      <c r="CJ115" s="236"/>
      <c r="CK115" s="236"/>
      <c r="CL115" s="236"/>
      <c r="CM115" s="236"/>
    </row>
    <row r="116" spans="1:91" s="237" customFormat="1" ht="8.25" customHeight="1" x14ac:dyDescent="0.2">
      <c r="A116" s="281"/>
      <c r="B116" s="282"/>
      <c r="C116" s="282"/>
      <c r="D116" s="282"/>
      <c r="E116" s="282"/>
      <c r="F116" s="282"/>
      <c r="G116" s="282"/>
      <c r="H116" s="282"/>
      <c r="I116" s="282"/>
      <c r="J116" s="282"/>
      <c r="K116" s="282"/>
      <c r="L116" s="282"/>
      <c r="M116" s="282"/>
      <c r="N116" s="282"/>
      <c r="O116" s="282"/>
      <c r="P116" s="282"/>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281"/>
      <c r="BI116" s="281"/>
      <c r="BJ116" s="281"/>
      <c r="BK116" s="281"/>
      <c r="BL116" s="281"/>
      <c r="BM116" s="281"/>
      <c r="BN116" s="281"/>
      <c r="BO116" s="281"/>
      <c r="BP116" s="281"/>
      <c r="BQ116" s="281"/>
      <c r="BR116" s="281"/>
      <c r="BS116" s="281"/>
      <c r="BT116" s="281"/>
      <c r="BU116" s="281"/>
      <c r="BV116" s="281"/>
      <c r="BW116" s="281"/>
      <c r="BX116" s="281"/>
      <c r="BY116" s="281"/>
      <c r="BZ116" s="281"/>
      <c r="CA116" s="281"/>
      <c r="CB116" s="281"/>
      <c r="CC116" s="281"/>
      <c r="CD116" s="281"/>
      <c r="CE116" s="281"/>
      <c r="CF116" s="236"/>
      <c r="CG116" s="236"/>
      <c r="CH116" s="236"/>
      <c r="CI116" s="236"/>
      <c r="CJ116" s="236"/>
      <c r="CK116" s="236"/>
      <c r="CL116" s="236"/>
      <c r="CM116" s="236"/>
    </row>
    <row r="117" spans="1:91" s="237" customFormat="1" ht="8.25" customHeight="1" x14ac:dyDescent="0.2">
      <c r="A117" s="281"/>
      <c r="B117" s="282"/>
      <c r="C117" s="282"/>
      <c r="D117" s="282"/>
      <c r="E117" s="282"/>
      <c r="F117" s="282"/>
      <c r="G117" s="282"/>
      <c r="H117" s="282"/>
      <c r="I117" s="282"/>
      <c r="J117" s="282"/>
      <c r="K117" s="282"/>
      <c r="L117" s="282"/>
      <c r="M117" s="282"/>
      <c r="N117" s="282"/>
      <c r="O117" s="282"/>
      <c r="P117" s="282"/>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281"/>
      <c r="BI117" s="281"/>
      <c r="BJ117" s="281"/>
      <c r="BK117" s="281"/>
      <c r="BL117" s="281"/>
      <c r="BM117" s="281"/>
      <c r="BN117" s="281"/>
      <c r="BO117" s="281"/>
      <c r="BP117" s="281"/>
      <c r="BQ117" s="281"/>
      <c r="BR117" s="281"/>
      <c r="BS117" s="281"/>
      <c r="BT117" s="281"/>
      <c r="BU117" s="281"/>
      <c r="BV117" s="281"/>
      <c r="BW117" s="281"/>
      <c r="BX117" s="281"/>
      <c r="BY117" s="281"/>
      <c r="BZ117" s="281"/>
      <c r="CA117" s="281"/>
      <c r="CB117" s="281"/>
      <c r="CC117" s="281"/>
      <c r="CD117" s="281"/>
      <c r="CE117" s="281"/>
      <c r="CF117" s="236"/>
      <c r="CG117" s="236"/>
      <c r="CH117" s="236"/>
      <c r="CI117" s="236"/>
      <c r="CJ117" s="236"/>
      <c r="CK117" s="236"/>
      <c r="CL117" s="236"/>
      <c r="CM117" s="236"/>
    </row>
    <row r="118" spans="1:91" s="237" customFormat="1" ht="8.25" customHeight="1" x14ac:dyDescent="0.2">
      <c r="A118" s="281"/>
      <c r="B118" s="282"/>
      <c r="C118" s="282"/>
      <c r="D118" s="282"/>
      <c r="E118" s="282"/>
      <c r="F118" s="282"/>
      <c r="G118" s="282"/>
      <c r="H118" s="282"/>
      <c r="I118" s="282"/>
      <c r="J118" s="282"/>
      <c r="K118" s="282"/>
      <c r="L118" s="282"/>
      <c r="M118" s="282"/>
      <c r="N118" s="282"/>
      <c r="O118" s="282"/>
      <c r="P118" s="282"/>
      <c r="Q118" s="281"/>
      <c r="R118" s="281"/>
      <c r="S118" s="281"/>
      <c r="T118" s="281"/>
      <c r="U118" s="281"/>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1"/>
      <c r="AZ118" s="281"/>
      <c r="BA118" s="281"/>
      <c r="BB118" s="281"/>
      <c r="BC118" s="281"/>
      <c r="BD118" s="281"/>
      <c r="BE118" s="281"/>
      <c r="BF118" s="281"/>
      <c r="BG118" s="281"/>
      <c r="BH118" s="281"/>
      <c r="BI118" s="281"/>
      <c r="BJ118" s="281"/>
      <c r="BK118" s="281"/>
      <c r="BL118" s="281"/>
      <c r="BM118" s="281"/>
      <c r="BN118" s="281"/>
      <c r="BO118" s="281"/>
      <c r="BP118" s="281"/>
      <c r="BQ118" s="281"/>
      <c r="BR118" s="281"/>
      <c r="BS118" s="281"/>
      <c r="BT118" s="281"/>
      <c r="BU118" s="281"/>
      <c r="BV118" s="281"/>
      <c r="BW118" s="281"/>
      <c r="BX118" s="281"/>
      <c r="BY118" s="281"/>
      <c r="BZ118" s="281"/>
      <c r="CA118" s="281"/>
      <c r="CB118" s="281"/>
      <c r="CC118" s="281"/>
      <c r="CD118" s="281"/>
      <c r="CE118" s="281"/>
      <c r="CF118" s="236"/>
      <c r="CG118" s="236"/>
      <c r="CH118" s="236"/>
      <c r="CI118" s="236"/>
      <c r="CJ118" s="236"/>
      <c r="CK118" s="236"/>
      <c r="CL118" s="236"/>
      <c r="CM118" s="236"/>
    </row>
    <row r="119" spans="1:91" s="237" customFormat="1" ht="8.25" customHeight="1" x14ac:dyDescent="0.2">
      <c r="A119" s="281"/>
      <c r="B119" s="282"/>
      <c r="C119" s="282"/>
      <c r="D119" s="282"/>
      <c r="E119" s="282"/>
      <c r="F119" s="282"/>
      <c r="G119" s="282"/>
      <c r="H119" s="282"/>
      <c r="I119" s="282"/>
      <c r="J119" s="282"/>
      <c r="K119" s="282"/>
      <c r="L119" s="282"/>
      <c r="M119" s="282"/>
      <c r="N119" s="282"/>
      <c r="O119" s="282"/>
      <c r="P119" s="282"/>
      <c r="Q119" s="281"/>
      <c r="R119" s="281"/>
      <c r="S119" s="281"/>
      <c r="T119" s="281"/>
      <c r="U119" s="281"/>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281"/>
      <c r="BC119" s="281"/>
      <c r="BD119" s="281"/>
      <c r="BE119" s="281"/>
      <c r="BF119" s="281"/>
      <c r="BG119" s="281"/>
      <c r="BH119" s="281"/>
      <c r="BI119" s="281"/>
      <c r="BJ119" s="281"/>
      <c r="BK119" s="281"/>
      <c r="BL119" s="281"/>
      <c r="BM119" s="281"/>
      <c r="BN119" s="281"/>
      <c r="BO119" s="281"/>
      <c r="BP119" s="281"/>
      <c r="BQ119" s="281"/>
      <c r="BR119" s="281"/>
      <c r="BS119" s="281"/>
      <c r="BT119" s="281"/>
      <c r="BU119" s="281"/>
      <c r="BV119" s="281"/>
      <c r="BW119" s="281"/>
      <c r="BX119" s="281"/>
      <c r="BY119" s="281"/>
      <c r="BZ119" s="281"/>
      <c r="CA119" s="281"/>
      <c r="CB119" s="281"/>
      <c r="CC119" s="281"/>
      <c r="CD119" s="281"/>
      <c r="CE119" s="281"/>
      <c r="CF119" s="236"/>
      <c r="CG119" s="236"/>
      <c r="CH119" s="236"/>
      <c r="CI119" s="236"/>
      <c r="CJ119" s="236"/>
      <c r="CK119" s="236"/>
      <c r="CL119" s="236"/>
      <c r="CM119" s="236"/>
    </row>
    <row r="120" spans="1:91" s="237" customFormat="1" ht="8.25" customHeight="1" x14ac:dyDescent="0.2">
      <c r="A120" s="281"/>
      <c r="B120" s="282"/>
      <c r="C120" s="282"/>
      <c r="D120" s="282"/>
      <c r="E120" s="282"/>
      <c r="F120" s="282"/>
      <c r="G120" s="282"/>
      <c r="H120" s="282"/>
      <c r="I120" s="282"/>
      <c r="J120" s="282"/>
      <c r="K120" s="282"/>
      <c r="L120" s="282"/>
      <c r="M120" s="282"/>
      <c r="N120" s="282"/>
      <c r="O120" s="282"/>
      <c r="P120" s="282"/>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281"/>
      <c r="BC120" s="281"/>
      <c r="BD120" s="281"/>
      <c r="BE120" s="281"/>
      <c r="BF120" s="281"/>
      <c r="BG120" s="281"/>
      <c r="BH120" s="281"/>
      <c r="BI120" s="281"/>
      <c r="BJ120" s="281"/>
      <c r="BK120" s="281"/>
      <c r="BL120" s="281"/>
      <c r="BM120" s="281"/>
      <c r="BN120" s="281"/>
      <c r="BO120" s="281"/>
      <c r="BP120" s="281"/>
      <c r="BQ120" s="281"/>
      <c r="BR120" s="281"/>
      <c r="BS120" s="281"/>
      <c r="BT120" s="281"/>
      <c r="BU120" s="281"/>
      <c r="BV120" s="281"/>
      <c r="BW120" s="281"/>
      <c r="BX120" s="281"/>
      <c r="BY120" s="281"/>
      <c r="BZ120" s="281"/>
      <c r="CA120" s="281"/>
      <c r="CB120" s="281"/>
      <c r="CC120" s="281"/>
      <c r="CD120" s="281"/>
      <c r="CE120" s="281"/>
      <c r="CF120" s="236"/>
      <c r="CG120" s="236"/>
      <c r="CH120" s="236"/>
      <c r="CI120" s="236"/>
      <c r="CJ120" s="236"/>
      <c r="CK120" s="236"/>
      <c r="CL120" s="236"/>
      <c r="CM120" s="236"/>
    </row>
    <row r="121" spans="1:91" s="237" customFormat="1" ht="8.25" customHeight="1" x14ac:dyDescent="0.2">
      <c r="A121" s="281"/>
      <c r="B121" s="282"/>
      <c r="C121" s="282"/>
      <c r="D121" s="282"/>
      <c r="E121" s="282"/>
      <c r="F121" s="282"/>
      <c r="G121" s="282"/>
      <c r="H121" s="282"/>
      <c r="I121" s="282"/>
      <c r="J121" s="282"/>
      <c r="K121" s="282"/>
      <c r="L121" s="282"/>
      <c r="M121" s="282"/>
      <c r="N121" s="282"/>
      <c r="O121" s="282"/>
      <c r="P121" s="282"/>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c r="BC121" s="281"/>
      <c r="BD121" s="281"/>
      <c r="BE121" s="281"/>
      <c r="BF121" s="281"/>
      <c r="BG121" s="281"/>
      <c r="BH121" s="281"/>
      <c r="BI121" s="281"/>
      <c r="BJ121" s="281"/>
      <c r="BK121" s="281"/>
      <c r="BL121" s="281"/>
      <c r="BM121" s="281"/>
      <c r="BN121" s="281"/>
      <c r="BO121" s="281"/>
      <c r="BP121" s="281"/>
      <c r="BQ121" s="281"/>
      <c r="BR121" s="281"/>
      <c r="BS121" s="281"/>
      <c r="BT121" s="281"/>
      <c r="BU121" s="281"/>
      <c r="BV121" s="281"/>
      <c r="BW121" s="281"/>
      <c r="BX121" s="281"/>
      <c r="BY121" s="281"/>
      <c r="BZ121" s="281"/>
      <c r="CA121" s="281"/>
      <c r="CB121" s="281"/>
      <c r="CC121" s="281"/>
      <c r="CD121" s="281"/>
      <c r="CE121" s="281"/>
      <c r="CF121" s="236"/>
      <c r="CG121" s="236"/>
      <c r="CH121" s="236"/>
      <c r="CI121" s="236"/>
      <c r="CJ121" s="236"/>
      <c r="CK121" s="236"/>
      <c r="CL121" s="236"/>
      <c r="CM121" s="236"/>
    </row>
    <row r="122" spans="1:91" s="284" customFormat="1" ht="15" customHeight="1" x14ac:dyDescent="0.2">
      <c r="A122" s="281"/>
      <c r="B122" s="282"/>
      <c r="C122" s="282"/>
      <c r="D122" s="282"/>
      <c r="E122" s="282"/>
      <c r="F122" s="282"/>
      <c r="G122" s="282"/>
      <c r="H122" s="282"/>
      <c r="I122" s="282"/>
      <c r="J122" s="282"/>
      <c r="K122" s="282"/>
      <c r="L122" s="282"/>
      <c r="M122" s="282"/>
      <c r="N122" s="282"/>
      <c r="O122" s="282"/>
      <c r="P122" s="282"/>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1"/>
      <c r="BT122" s="281"/>
      <c r="BU122" s="281"/>
      <c r="BV122" s="281"/>
      <c r="BW122" s="281"/>
      <c r="BX122" s="281"/>
      <c r="BY122" s="281"/>
      <c r="BZ122" s="281"/>
      <c r="CA122" s="281"/>
      <c r="CB122" s="281"/>
      <c r="CC122" s="281"/>
      <c r="CD122" s="281"/>
      <c r="CE122" s="281"/>
      <c r="CF122" s="283"/>
      <c r="CG122" s="283"/>
      <c r="CH122" s="283"/>
      <c r="CI122" s="283"/>
      <c r="CJ122" s="283"/>
      <c r="CK122" s="283"/>
      <c r="CL122" s="283"/>
      <c r="CM122" s="283"/>
    </row>
    <row r="123" spans="1:91" s="284" customFormat="1" ht="15" customHeight="1" x14ac:dyDescent="0.2">
      <c r="A123" s="281"/>
      <c r="B123" s="282"/>
      <c r="C123" s="282"/>
      <c r="D123" s="282"/>
      <c r="E123" s="282"/>
      <c r="F123" s="282"/>
      <c r="G123" s="282"/>
      <c r="H123" s="282"/>
      <c r="I123" s="282"/>
      <c r="J123" s="282"/>
      <c r="K123" s="282"/>
      <c r="L123" s="282"/>
      <c r="M123" s="282"/>
      <c r="N123" s="282"/>
      <c r="O123" s="282"/>
      <c r="P123" s="282"/>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1"/>
      <c r="AY123" s="281"/>
      <c r="AZ123" s="281"/>
      <c r="BA123" s="281"/>
      <c r="BB123" s="281"/>
      <c r="BC123" s="281"/>
      <c r="BD123" s="281"/>
      <c r="BE123" s="281"/>
      <c r="BF123" s="281"/>
      <c r="BG123" s="281"/>
      <c r="BH123" s="281"/>
      <c r="BI123" s="281"/>
      <c r="BJ123" s="281"/>
      <c r="BK123" s="281"/>
      <c r="BL123" s="281"/>
      <c r="BM123" s="281"/>
      <c r="BN123" s="281"/>
      <c r="BO123" s="281"/>
      <c r="BP123" s="281"/>
      <c r="BQ123" s="281"/>
      <c r="BR123" s="281"/>
      <c r="BS123" s="281"/>
      <c r="BT123" s="281"/>
      <c r="BU123" s="281"/>
      <c r="BV123" s="281"/>
      <c r="BW123" s="281"/>
      <c r="BX123" s="281"/>
      <c r="BY123" s="281"/>
      <c r="BZ123" s="281"/>
      <c r="CA123" s="281"/>
      <c r="CB123" s="281"/>
      <c r="CC123" s="281"/>
      <c r="CD123" s="281"/>
      <c r="CE123" s="281"/>
      <c r="CF123" s="283"/>
      <c r="CG123" s="283"/>
      <c r="CH123" s="283"/>
      <c r="CI123" s="283"/>
      <c r="CJ123" s="283"/>
      <c r="CK123" s="283"/>
      <c r="CL123" s="283"/>
      <c r="CM123" s="283"/>
    </row>
    <row r="124" spans="1:91" s="285" customFormat="1" ht="15" customHeight="1" x14ac:dyDescent="0.2">
      <c r="A124" s="281"/>
      <c r="B124" s="282"/>
      <c r="C124" s="282"/>
      <c r="D124" s="282"/>
      <c r="E124" s="282"/>
      <c r="F124" s="282"/>
      <c r="G124" s="282"/>
      <c r="H124" s="282"/>
      <c r="I124" s="282"/>
      <c r="J124" s="282"/>
      <c r="K124" s="282"/>
      <c r="L124" s="282"/>
      <c r="M124" s="282"/>
      <c r="N124" s="282"/>
      <c r="O124" s="282"/>
      <c r="P124" s="282"/>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1"/>
      <c r="AZ124" s="281"/>
      <c r="BA124" s="281"/>
      <c r="BB124" s="281"/>
      <c r="BC124" s="281"/>
      <c r="BD124" s="281"/>
      <c r="BE124" s="281"/>
      <c r="BF124" s="281"/>
      <c r="BG124" s="281"/>
      <c r="BH124" s="281"/>
      <c r="BI124" s="281"/>
      <c r="BJ124" s="281"/>
      <c r="BK124" s="281"/>
      <c r="BL124" s="281"/>
      <c r="BM124" s="281"/>
      <c r="BN124" s="281"/>
      <c r="BO124" s="281"/>
      <c r="BP124" s="281"/>
      <c r="BQ124" s="281"/>
      <c r="BR124" s="281"/>
      <c r="BS124" s="281"/>
      <c r="BT124" s="281"/>
      <c r="BU124" s="281"/>
      <c r="BV124" s="281"/>
      <c r="BW124" s="281"/>
      <c r="BX124" s="281"/>
      <c r="BY124" s="281"/>
      <c r="BZ124" s="281"/>
      <c r="CA124" s="281"/>
      <c r="CB124" s="281"/>
      <c r="CC124" s="281"/>
      <c r="CD124" s="281"/>
      <c r="CE124" s="281"/>
      <c r="CF124" s="279"/>
      <c r="CG124" s="279"/>
      <c r="CH124" s="279"/>
      <c r="CI124" s="279"/>
      <c r="CJ124" s="279"/>
      <c r="CK124" s="279"/>
      <c r="CL124" s="279"/>
      <c r="CM124" s="279"/>
    </row>
    <row r="125" spans="1:91" s="285" customFormat="1" ht="20.25" customHeight="1" x14ac:dyDescent="0.2">
      <c r="A125" s="281"/>
      <c r="B125" s="282"/>
      <c r="C125" s="282"/>
      <c r="D125" s="282"/>
      <c r="E125" s="282"/>
      <c r="F125" s="282"/>
      <c r="G125" s="282"/>
      <c r="H125" s="282"/>
      <c r="I125" s="282"/>
      <c r="J125" s="282"/>
      <c r="K125" s="282"/>
      <c r="L125" s="282"/>
      <c r="M125" s="282"/>
      <c r="N125" s="282"/>
      <c r="O125" s="282"/>
      <c r="P125" s="282"/>
      <c r="Q125" s="281"/>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c r="BR125" s="281"/>
      <c r="BS125" s="281"/>
      <c r="BT125" s="281"/>
      <c r="BU125" s="281"/>
      <c r="BV125" s="281"/>
      <c r="BW125" s="281"/>
      <c r="BX125" s="281"/>
      <c r="BY125" s="281"/>
      <c r="BZ125" s="281"/>
      <c r="CA125" s="281"/>
      <c r="CB125" s="281"/>
      <c r="CC125" s="281"/>
      <c r="CD125" s="281"/>
      <c r="CE125" s="281"/>
      <c r="CF125" s="279"/>
      <c r="CG125" s="279"/>
      <c r="CH125" s="279"/>
      <c r="CI125" s="279"/>
      <c r="CJ125" s="279"/>
      <c r="CK125" s="279"/>
      <c r="CL125" s="279"/>
      <c r="CM125" s="279"/>
    </row>
    <row r="126" spans="1:91" s="285" customFormat="1" ht="20.25" customHeight="1" x14ac:dyDescent="0.2">
      <c r="A126" s="286"/>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6"/>
      <c r="AY126" s="286"/>
      <c r="AZ126" s="286"/>
      <c r="BA126" s="286"/>
      <c r="BB126" s="286"/>
      <c r="BC126" s="286"/>
      <c r="BD126" s="286"/>
      <c r="BE126" s="286"/>
      <c r="BF126" s="286"/>
      <c r="BG126" s="286"/>
      <c r="BH126" s="286"/>
      <c r="BI126" s="286"/>
      <c r="BJ126" s="286"/>
      <c r="BK126" s="286"/>
      <c r="BL126" s="286"/>
      <c r="BM126" s="286"/>
      <c r="BN126" s="286"/>
      <c r="BO126" s="286"/>
      <c r="BP126" s="286"/>
      <c r="BQ126" s="286"/>
      <c r="BR126" s="286"/>
      <c r="BS126" s="286"/>
      <c r="BT126" s="286"/>
      <c r="BU126" s="286"/>
      <c r="BV126" s="286"/>
      <c r="BW126" s="286"/>
      <c r="BX126" s="286"/>
      <c r="BY126" s="286"/>
      <c r="BZ126" s="286"/>
      <c r="CA126" s="286"/>
      <c r="CB126" s="286"/>
      <c r="CC126" s="286"/>
      <c r="CD126" s="286"/>
      <c r="CE126" s="286"/>
    </row>
    <row r="127" spans="1:91" s="285" customFormat="1" ht="20.25" customHeight="1" x14ac:dyDescent="0.2">
      <c r="A127" s="286"/>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286"/>
      <c r="AT127" s="286"/>
      <c r="AU127" s="286"/>
      <c r="AV127" s="286"/>
      <c r="AW127" s="286"/>
      <c r="AX127" s="286"/>
      <c r="AY127" s="286"/>
      <c r="AZ127" s="286"/>
      <c r="BA127" s="286"/>
      <c r="BB127" s="286"/>
      <c r="BC127" s="286"/>
      <c r="BD127" s="286"/>
      <c r="BE127" s="286"/>
      <c r="BF127" s="286"/>
      <c r="BG127" s="286"/>
      <c r="BH127" s="286"/>
      <c r="BI127" s="286"/>
      <c r="BJ127" s="286"/>
      <c r="BK127" s="286"/>
      <c r="BL127" s="286"/>
      <c r="BM127" s="286"/>
      <c r="BN127" s="286"/>
      <c r="BO127" s="286"/>
      <c r="BP127" s="286"/>
      <c r="BQ127" s="286"/>
      <c r="BR127" s="286"/>
      <c r="BS127" s="286"/>
      <c r="BT127" s="286"/>
      <c r="BU127" s="286"/>
      <c r="BV127" s="286"/>
      <c r="BW127" s="286"/>
      <c r="BX127" s="286"/>
      <c r="BY127" s="286"/>
      <c r="BZ127" s="286"/>
      <c r="CA127" s="286"/>
      <c r="CB127" s="286"/>
      <c r="CC127" s="286"/>
      <c r="CD127" s="286"/>
      <c r="CE127" s="286"/>
    </row>
    <row r="128" spans="1:91" s="285" customFormat="1" ht="15" customHeight="1" x14ac:dyDescent="0.2">
      <c r="A128" s="286"/>
      <c r="B128" s="286"/>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6"/>
      <c r="AY128" s="286"/>
      <c r="AZ128" s="286"/>
      <c r="BA128" s="286"/>
      <c r="BB128" s="286"/>
      <c r="BC128" s="286"/>
      <c r="BD128" s="286"/>
      <c r="BE128" s="286"/>
      <c r="BF128" s="286"/>
      <c r="BG128" s="286"/>
      <c r="BH128" s="286"/>
      <c r="BI128" s="286"/>
      <c r="BJ128" s="286"/>
      <c r="BK128" s="286"/>
      <c r="BL128" s="286"/>
      <c r="BM128" s="286"/>
      <c r="BN128" s="286"/>
      <c r="BO128" s="286"/>
      <c r="BP128" s="286"/>
      <c r="BQ128" s="286"/>
      <c r="BR128" s="286"/>
      <c r="BS128" s="286"/>
      <c r="BT128" s="286"/>
      <c r="BU128" s="286"/>
      <c r="BV128" s="286"/>
      <c r="BW128" s="286"/>
      <c r="BX128" s="286"/>
      <c r="BY128" s="286"/>
      <c r="BZ128" s="286"/>
      <c r="CA128" s="286"/>
      <c r="CB128" s="286"/>
      <c r="CC128" s="286"/>
      <c r="CD128" s="286"/>
      <c r="CE128" s="286"/>
    </row>
    <row r="129" spans="1:83" s="285" customFormat="1" ht="20.25" customHeight="1" x14ac:dyDescent="0.2">
      <c r="A129" s="286"/>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6"/>
      <c r="AY129" s="286"/>
      <c r="AZ129" s="286"/>
      <c r="BA129" s="286"/>
      <c r="BB129" s="286"/>
      <c r="BC129" s="286"/>
      <c r="BD129" s="286"/>
      <c r="BE129" s="286"/>
      <c r="BF129" s="286"/>
      <c r="BG129" s="286"/>
      <c r="BH129" s="286"/>
      <c r="BI129" s="286"/>
      <c r="BJ129" s="286"/>
      <c r="BK129" s="286"/>
      <c r="BL129" s="286"/>
      <c r="BM129" s="286"/>
      <c r="BN129" s="286"/>
      <c r="BO129" s="286"/>
      <c r="BP129" s="286"/>
      <c r="BQ129" s="286"/>
      <c r="BR129" s="286"/>
      <c r="BS129" s="286"/>
      <c r="BT129" s="286"/>
      <c r="BU129" s="286"/>
      <c r="BV129" s="286"/>
      <c r="BW129" s="286"/>
      <c r="BX129" s="286"/>
      <c r="BY129" s="286"/>
      <c r="BZ129" s="286"/>
      <c r="CA129" s="286"/>
      <c r="CB129" s="286"/>
      <c r="CC129" s="286"/>
      <c r="CD129" s="286"/>
      <c r="CE129" s="286"/>
    </row>
    <row r="130" spans="1:83" s="285" customFormat="1" ht="20.25" customHeight="1" x14ac:dyDescent="0.2">
      <c r="A130" s="286"/>
      <c r="B130" s="286"/>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6"/>
      <c r="AY130" s="286"/>
      <c r="AZ130" s="286"/>
      <c r="BA130" s="286"/>
      <c r="BB130" s="286"/>
      <c r="BC130" s="286"/>
      <c r="BD130" s="286"/>
      <c r="BE130" s="286"/>
      <c r="BF130" s="286"/>
      <c r="BG130" s="286"/>
      <c r="BH130" s="286"/>
      <c r="BI130" s="286"/>
      <c r="BJ130" s="286"/>
      <c r="BK130" s="286"/>
      <c r="BL130" s="286"/>
      <c r="BM130" s="286"/>
      <c r="BN130" s="286"/>
      <c r="BO130" s="286"/>
      <c r="BP130" s="286"/>
      <c r="BQ130" s="286"/>
      <c r="BR130" s="286"/>
      <c r="BS130" s="286"/>
      <c r="BT130" s="286"/>
      <c r="BU130" s="286"/>
      <c r="BV130" s="286"/>
      <c r="BW130" s="286"/>
      <c r="BX130" s="286"/>
      <c r="BY130" s="286"/>
      <c r="BZ130" s="286"/>
      <c r="CA130" s="286"/>
      <c r="CB130" s="286"/>
      <c r="CC130" s="286"/>
      <c r="CD130" s="286"/>
      <c r="CE130" s="286"/>
    </row>
    <row r="131" spans="1:83" s="285" customFormat="1" ht="15" customHeight="1" x14ac:dyDescent="0.2">
      <c r="A131" s="286"/>
      <c r="B131" s="286"/>
      <c r="C131" s="286"/>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6"/>
      <c r="AY131" s="286"/>
      <c r="AZ131" s="286"/>
      <c r="BA131" s="286"/>
      <c r="BB131" s="286"/>
      <c r="BC131" s="286"/>
      <c r="BD131" s="286"/>
      <c r="BE131" s="286"/>
      <c r="BF131" s="286"/>
      <c r="BG131" s="286"/>
      <c r="BH131" s="286"/>
      <c r="BI131" s="286"/>
      <c r="BJ131" s="286"/>
      <c r="BK131" s="286"/>
      <c r="BL131" s="286"/>
      <c r="BM131" s="286"/>
      <c r="BN131" s="286"/>
      <c r="BO131" s="286"/>
      <c r="BP131" s="286"/>
      <c r="BQ131" s="286"/>
      <c r="BR131" s="286"/>
      <c r="BS131" s="286"/>
      <c r="BT131" s="286"/>
      <c r="BU131" s="286"/>
      <c r="BV131" s="286"/>
      <c r="BW131" s="286"/>
      <c r="BX131" s="286"/>
      <c r="BY131" s="286"/>
      <c r="BZ131" s="286"/>
      <c r="CA131" s="286"/>
      <c r="CB131" s="286"/>
      <c r="CC131" s="286"/>
      <c r="CD131" s="286"/>
      <c r="CE131" s="286"/>
    </row>
    <row r="132" spans="1:83" s="285" customFormat="1" ht="20.25" customHeight="1" x14ac:dyDescent="0.2">
      <c r="A132" s="286"/>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286"/>
      <c r="AM132" s="286"/>
      <c r="AN132" s="286"/>
      <c r="AO132" s="286"/>
      <c r="AP132" s="286"/>
      <c r="AQ132" s="286"/>
      <c r="AR132" s="286"/>
      <c r="AS132" s="286"/>
      <c r="AT132" s="286"/>
      <c r="AU132" s="286"/>
      <c r="AV132" s="286"/>
      <c r="AW132" s="286"/>
      <c r="AX132" s="286"/>
      <c r="AY132" s="286"/>
      <c r="AZ132" s="286"/>
      <c r="BA132" s="286"/>
      <c r="BB132" s="286"/>
      <c r="BC132" s="286"/>
      <c r="BD132" s="286"/>
      <c r="BE132" s="286"/>
      <c r="BF132" s="286"/>
      <c r="BG132" s="286"/>
      <c r="BH132" s="286"/>
      <c r="BI132" s="286"/>
      <c r="BJ132" s="286"/>
      <c r="BK132" s="286"/>
      <c r="BL132" s="286"/>
      <c r="BM132" s="286"/>
      <c r="BN132" s="286"/>
      <c r="BO132" s="286"/>
      <c r="BP132" s="286"/>
      <c r="BQ132" s="286"/>
      <c r="BR132" s="286"/>
      <c r="BS132" s="286"/>
      <c r="BT132" s="286"/>
      <c r="BU132" s="286"/>
      <c r="BV132" s="286"/>
      <c r="BW132" s="286"/>
      <c r="BX132" s="286"/>
      <c r="BY132" s="286"/>
      <c r="BZ132" s="286"/>
      <c r="CA132" s="286"/>
      <c r="CB132" s="286"/>
      <c r="CC132" s="286"/>
      <c r="CD132" s="286"/>
      <c r="CE132" s="286"/>
    </row>
    <row r="133" spans="1:83" s="285" customFormat="1" ht="20.25" customHeight="1" x14ac:dyDescent="0.2">
      <c r="A133" s="286"/>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6"/>
      <c r="BO133" s="286"/>
      <c r="BP133" s="286"/>
      <c r="BQ133" s="286"/>
      <c r="BR133" s="286"/>
      <c r="BS133" s="286"/>
      <c r="BT133" s="286"/>
      <c r="BU133" s="286"/>
      <c r="BV133" s="286"/>
      <c r="BW133" s="286"/>
      <c r="BX133" s="286"/>
      <c r="BY133" s="286"/>
      <c r="BZ133" s="286"/>
      <c r="CA133" s="286"/>
      <c r="CB133" s="286"/>
      <c r="CC133" s="286"/>
      <c r="CD133" s="286"/>
      <c r="CE133" s="286"/>
    </row>
    <row r="134" spans="1:83" s="285" customFormat="1" ht="20.25" customHeight="1"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6"/>
      <c r="AV134" s="286"/>
      <c r="AW134" s="286"/>
      <c r="AX134" s="286"/>
      <c r="AY134" s="286"/>
      <c r="AZ134" s="286"/>
      <c r="BA134" s="286"/>
      <c r="BB134" s="286"/>
      <c r="BC134" s="286"/>
      <c r="BD134" s="286"/>
      <c r="BE134" s="286"/>
      <c r="BF134" s="286"/>
      <c r="BG134" s="286"/>
      <c r="BH134" s="286"/>
      <c r="BI134" s="286"/>
      <c r="BJ134" s="286"/>
      <c r="BK134" s="286"/>
      <c r="BL134" s="286"/>
      <c r="BM134" s="286"/>
      <c r="BN134" s="286"/>
      <c r="BO134" s="286"/>
      <c r="BP134" s="286"/>
      <c r="BQ134" s="286"/>
      <c r="BR134" s="286"/>
      <c r="BS134" s="286"/>
      <c r="BT134" s="286"/>
      <c r="BU134" s="286"/>
      <c r="BV134" s="286"/>
      <c r="BW134" s="286"/>
      <c r="BX134" s="286"/>
      <c r="BY134" s="286"/>
      <c r="BZ134" s="286"/>
      <c r="CA134" s="286"/>
      <c r="CB134" s="286"/>
      <c r="CC134" s="286"/>
      <c r="CD134" s="286"/>
      <c r="CE134" s="286"/>
    </row>
    <row r="135" spans="1:83" s="285" customFormat="1" ht="20.25" customHeight="1" x14ac:dyDescent="0.2">
      <c r="A135" s="286"/>
      <c r="B135" s="286"/>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row>
    <row r="136" spans="1:83" s="285" customFormat="1" ht="20.25" customHeight="1" x14ac:dyDescent="0.2">
      <c r="A136" s="286"/>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286"/>
      <c r="AR136" s="286"/>
      <c r="AS136" s="286"/>
      <c r="AT136" s="286"/>
      <c r="AU136" s="286"/>
      <c r="AV136" s="286"/>
      <c r="AW136" s="286"/>
      <c r="AX136" s="286"/>
      <c r="AY136" s="286"/>
      <c r="AZ136" s="286"/>
      <c r="BA136" s="286"/>
      <c r="BB136" s="286"/>
      <c r="BC136" s="286"/>
      <c r="BD136" s="286"/>
      <c r="BE136" s="286"/>
      <c r="BF136" s="286"/>
      <c r="BG136" s="286"/>
      <c r="BH136" s="286"/>
      <c r="BI136" s="286"/>
      <c r="BJ136" s="286"/>
      <c r="BK136" s="286"/>
      <c r="BL136" s="286"/>
      <c r="BM136" s="286"/>
      <c r="BN136" s="286"/>
      <c r="BO136" s="286"/>
      <c r="BP136" s="286"/>
      <c r="BQ136" s="286"/>
      <c r="BR136" s="286"/>
      <c r="BS136" s="286"/>
      <c r="BT136" s="286"/>
      <c r="BU136" s="286"/>
      <c r="BV136" s="286"/>
      <c r="BW136" s="286"/>
      <c r="BX136" s="286"/>
      <c r="BY136" s="286"/>
      <c r="BZ136" s="286"/>
      <c r="CA136" s="286"/>
      <c r="CB136" s="286"/>
      <c r="CC136" s="286"/>
      <c r="CD136" s="286"/>
      <c r="CE136" s="286"/>
    </row>
    <row r="137" spans="1:83" s="285" customFormat="1" ht="20.25" customHeight="1" x14ac:dyDescent="0.2">
      <c r="A137" s="286"/>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c r="AY137" s="286"/>
      <c r="AZ137" s="286"/>
      <c r="BA137" s="286"/>
      <c r="BB137" s="286"/>
      <c r="BC137" s="286"/>
      <c r="BD137" s="286"/>
      <c r="BE137" s="286"/>
      <c r="BF137" s="286"/>
      <c r="BG137" s="286"/>
      <c r="BH137" s="286"/>
      <c r="BI137" s="286"/>
      <c r="BJ137" s="286"/>
      <c r="BK137" s="286"/>
      <c r="BL137" s="286"/>
      <c r="BM137" s="286"/>
      <c r="BN137" s="286"/>
      <c r="BO137" s="286"/>
      <c r="BP137" s="286"/>
      <c r="BQ137" s="286"/>
      <c r="BR137" s="286"/>
      <c r="BS137" s="286"/>
      <c r="BT137" s="286"/>
      <c r="BU137" s="286"/>
      <c r="BV137" s="286"/>
      <c r="BW137" s="286"/>
      <c r="BX137" s="286"/>
      <c r="BY137" s="286"/>
      <c r="BZ137" s="286"/>
      <c r="CA137" s="286"/>
      <c r="CB137" s="286"/>
      <c r="CC137" s="286"/>
      <c r="CD137" s="286"/>
      <c r="CE137" s="286"/>
    </row>
    <row r="138" spans="1:83" s="285" customFormat="1" ht="20.25" customHeight="1" x14ac:dyDescent="0.2">
      <c r="A138" s="286"/>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286"/>
      <c r="AR138" s="286"/>
      <c r="AS138" s="286"/>
      <c r="AT138" s="286"/>
      <c r="AU138" s="286"/>
      <c r="AV138" s="286"/>
      <c r="AW138" s="286"/>
      <c r="AX138" s="286"/>
      <c r="AY138" s="286"/>
      <c r="AZ138" s="286"/>
      <c r="BA138" s="286"/>
      <c r="BB138" s="286"/>
      <c r="BC138" s="286"/>
      <c r="BD138" s="286"/>
      <c r="BE138" s="286"/>
      <c r="BF138" s="286"/>
      <c r="BG138" s="286"/>
      <c r="BH138" s="286"/>
      <c r="BI138" s="286"/>
      <c r="BJ138" s="286"/>
      <c r="BK138" s="286"/>
      <c r="BL138" s="286"/>
      <c r="BM138" s="286"/>
      <c r="BN138" s="286"/>
      <c r="BO138" s="286"/>
      <c r="BP138" s="286"/>
      <c r="BQ138" s="286"/>
      <c r="BR138" s="286"/>
      <c r="BS138" s="286"/>
      <c r="BT138" s="286"/>
      <c r="BU138" s="286"/>
      <c r="BV138" s="286"/>
      <c r="BW138" s="286"/>
      <c r="BX138" s="286"/>
      <c r="BY138" s="286"/>
      <c r="BZ138" s="286"/>
      <c r="CA138" s="286"/>
      <c r="CB138" s="286"/>
      <c r="CC138" s="286"/>
      <c r="CD138" s="286"/>
      <c r="CE138" s="286"/>
    </row>
    <row r="139" spans="1:83" s="285" customFormat="1" ht="20.25" customHeight="1" x14ac:dyDescent="0.2">
      <c r="A139" s="286"/>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6"/>
      <c r="AY139" s="286"/>
      <c r="AZ139" s="286"/>
      <c r="BA139" s="286"/>
      <c r="BB139" s="286"/>
      <c r="BC139" s="286"/>
      <c r="BD139" s="286"/>
      <c r="BE139" s="286"/>
      <c r="BF139" s="286"/>
      <c r="BG139" s="286"/>
      <c r="BH139" s="286"/>
      <c r="BI139" s="286"/>
      <c r="BJ139" s="286"/>
      <c r="BK139" s="286"/>
      <c r="BL139" s="286"/>
      <c r="BM139" s="286"/>
      <c r="BN139" s="286"/>
      <c r="BO139" s="286"/>
      <c r="BP139" s="286"/>
      <c r="BQ139" s="286"/>
      <c r="BR139" s="286"/>
      <c r="BS139" s="286"/>
      <c r="BT139" s="286"/>
      <c r="BU139" s="286"/>
      <c r="BV139" s="286"/>
      <c r="BW139" s="286"/>
      <c r="BX139" s="286"/>
      <c r="BY139" s="286"/>
      <c r="BZ139" s="286"/>
      <c r="CA139" s="286"/>
      <c r="CB139" s="286"/>
      <c r="CC139" s="286"/>
      <c r="CD139" s="286"/>
      <c r="CE139" s="286"/>
    </row>
    <row r="140" spans="1:83" s="285" customFormat="1" ht="20.25" customHeight="1" x14ac:dyDescent="0.2">
      <c r="A140" s="286"/>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86"/>
      <c r="BC140" s="286"/>
      <c r="BD140" s="286"/>
      <c r="BE140" s="286"/>
      <c r="BF140" s="286"/>
      <c r="BG140" s="286"/>
      <c r="BH140" s="286"/>
      <c r="BI140" s="286"/>
      <c r="BJ140" s="286"/>
      <c r="BK140" s="286"/>
      <c r="BL140" s="286"/>
      <c r="BM140" s="286"/>
      <c r="BN140" s="286"/>
      <c r="BO140" s="286"/>
      <c r="BP140" s="286"/>
      <c r="BQ140" s="286"/>
      <c r="BR140" s="286"/>
      <c r="BS140" s="286"/>
      <c r="BT140" s="286"/>
      <c r="BU140" s="286"/>
      <c r="BV140" s="286"/>
      <c r="BW140" s="286"/>
      <c r="BX140" s="286"/>
      <c r="BY140" s="286"/>
      <c r="BZ140" s="286"/>
      <c r="CA140" s="286"/>
      <c r="CB140" s="286"/>
      <c r="CC140" s="286"/>
      <c r="CD140" s="286"/>
      <c r="CE140" s="286"/>
    </row>
    <row r="141" spans="1:83" s="285" customFormat="1" ht="11.25" customHeight="1" x14ac:dyDescent="0.2">
      <c r="A141" s="286"/>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86"/>
      <c r="AK141" s="286"/>
      <c r="AL141" s="286"/>
      <c r="AM141" s="286"/>
      <c r="AN141" s="286"/>
      <c r="AO141" s="286"/>
      <c r="AP141" s="286"/>
      <c r="AQ141" s="286"/>
      <c r="AR141" s="286"/>
      <c r="AS141" s="286"/>
      <c r="AT141" s="286"/>
      <c r="AU141" s="286"/>
      <c r="AV141" s="286"/>
      <c r="AW141" s="286"/>
      <c r="AX141" s="286"/>
      <c r="AY141" s="286"/>
      <c r="AZ141" s="286"/>
      <c r="BA141" s="286"/>
      <c r="BB141" s="286"/>
      <c r="BC141" s="286"/>
      <c r="BD141" s="286"/>
      <c r="BE141" s="286"/>
      <c r="BF141" s="286"/>
      <c r="BG141" s="286"/>
      <c r="BH141" s="286"/>
      <c r="BI141" s="286"/>
      <c r="BJ141" s="286"/>
      <c r="BK141" s="286"/>
      <c r="BL141" s="286"/>
      <c r="BM141" s="286"/>
      <c r="BN141" s="286"/>
      <c r="BO141" s="286"/>
      <c r="BP141" s="286"/>
      <c r="BQ141" s="286"/>
      <c r="BR141" s="286"/>
      <c r="BS141" s="286"/>
      <c r="BT141" s="286"/>
      <c r="BU141" s="286"/>
      <c r="BV141" s="286"/>
      <c r="BW141" s="286"/>
      <c r="BX141" s="286"/>
      <c r="BY141" s="286"/>
      <c r="BZ141" s="286"/>
      <c r="CA141" s="286"/>
      <c r="CB141" s="286"/>
      <c r="CC141" s="286"/>
      <c r="CD141" s="286"/>
      <c r="CE141" s="286"/>
    </row>
    <row r="142" spans="1:83" s="285" customFormat="1" ht="11.25" customHeight="1" x14ac:dyDescent="0.2">
      <c r="A142" s="286"/>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c r="AJ142" s="286"/>
      <c r="AK142" s="286"/>
      <c r="AL142" s="286"/>
      <c r="AM142" s="286"/>
      <c r="AN142" s="286"/>
      <c r="AO142" s="286"/>
      <c r="AP142" s="286"/>
      <c r="AQ142" s="286"/>
      <c r="AR142" s="286"/>
      <c r="AS142" s="286"/>
      <c r="AT142" s="286"/>
      <c r="AU142" s="286"/>
      <c r="AV142" s="286"/>
      <c r="AW142" s="286"/>
      <c r="AX142" s="286"/>
      <c r="AY142" s="286"/>
      <c r="AZ142" s="286"/>
      <c r="BA142" s="286"/>
      <c r="BB142" s="286"/>
      <c r="BC142" s="286"/>
      <c r="BD142" s="286"/>
      <c r="BE142" s="286"/>
      <c r="BF142" s="286"/>
      <c r="BG142" s="286"/>
      <c r="BH142" s="286"/>
      <c r="BI142" s="286"/>
      <c r="BJ142" s="286"/>
      <c r="BK142" s="286"/>
      <c r="BL142" s="286"/>
      <c r="BM142" s="286"/>
      <c r="BN142" s="286"/>
      <c r="BO142" s="286"/>
      <c r="BP142" s="286"/>
      <c r="BQ142" s="286"/>
      <c r="BR142" s="286"/>
      <c r="BS142" s="286"/>
      <c r="BT142" s="286"/>
      <c r="BU142" s="286"/>
      <c r="BV142" s="286"/>
      <c r="BW142" s="286"/>
      <c r="BX142" s="286"/>
      <c r="BY142" s="286"/>
      <c r="BZ142" s="286"/>
      <c r="CA142" s="286"/>
      <c r="CB142" s="286"/>
      <c r="CC142" s="286"/>
      <c r="CD142" s="286"/>
      <c r="CE142" s="286"/>
    </row>
    <row r="143" spans="1:83" s="285" customFormat="1" ht="20.25" customHeight="1" x14ac:dyDescent="0.2">
      <c r="A143" s="286"/>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286"/>
      <c r="AM143" s="286"/>
      <c r="AN143" s="286"/>
      <c r="AO143" s="286"/>
      <c r="AP143" s="286"/>
      <c r="AQ143" s="286"/>
      <c r="AR143" s="286"/>
      <c r="AS143" s="286"/>
      <c r="AT143" s="286"/>
      <c r="AU143" s="286"/>
      <c r="AV143" s="286"/>
      <c r="AW143" s="286"/>
      <c r="AX143" s="286"/>
      <c r="AY143" s="286"/>
      <c r="AZ143" s="286"/>
      <c r="BA143" s="286"/>
      <c r="BB143" s="286"/>
      <c r="BC143" s="286"/>
      <c r="BD143" s="286"/>
      <c r="BE143" s="286"/>
      <c r="BF143" s="286"/>
      <c r="BG143" s="286"/>
      <c r="BH143" s="286"/>
      <c r="BI143" s="286"/>
      <c r="BJ143" s="286"/>
      <c r="BK143" s="286"/>
      <c r="BL143" s="286"/>
      <c r="BM143" s="286"/>
      <c r="BN143" s="286"/>
      <c r="BO143" s="286"/>
      <c r="BP143" s="286"/>
      <c r="BQ143" s="286"/>
      <c r="BR143" s="286"/>
      <c r="BS143" s="286"/>
      <c r="BT143" s="286"/>
      <c r="BU143" s="286"/>
      <c r="BV143" s="286"/>
      <c r="BW143" s="286"/>
      <c r="BX143" s="286"/>
      <c r="BY143" s="286"/>
      <c r="BZ143" s="286"/>
      <c r="CA143" s="286"/>
      <c r="CB143" s="286"/>
      <c r="CC143" s="286"/>
      <c r="CD143" s="286"/>
      <c r="CE143" s="286"/>
    </row>
    <row r="144" spans="1:83" s="285" customFormat="1" ht="20.25" customHeight="1" x14ac:dyDescent="0.2">
      <c r="A144" s="286"/>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6"/>
      <c r="AY144" s="286"/>
      <c r="AZ144" s="286"/>
      <c r="BA144" s="286"/>
      <c r="BB144" s="286"/>
      <c r="BC144" s="286"/>
      <c r="BD144" s="286"/>
      <c r="BE144" s="286"/>
      <c r="BF144" s="286"/>
      <c r="BG144" s="286"/>
      <c r="BH144" s="286"/>
      <c r="BI144" s="286"/>
      <c r="BJ144" s="286"/>
      <c r="BK144" s="286"/>
      <c r="BL144" s="286"/>
      <c r="BM144" s="286"/>
      <c r="BN144" s="286"/>
      <c r="BO144" s="286"/>
      <c r="BP144" s="286"/>
      <c r="BQ144" s="286"/>
      <c r="BR144" s="286"/>
      <c r="BS144" s="286"/>
      <c r="BT144" s="286"/>
      <c r="BU144" s="286"/>
      <c r="BV144" s="286"/>
      <c r="BW144" s="286"/>
      <c r="BX144" s="286"/>
      <c r="BY144" s="286"/>
      <c r="BZ144" s="286"/>
      <c r="CA144" s="286"/>
      <c r="CB144" s="286"/>
      <c r="CC144" s="286"/>
      <c r="CD144" s="286"/>
      <c r="CE144" s="286"/>
    </row>
    <row r="145" spans="1:83" s="285" customFormat="1" ht="20.25" customHeight="1" x14ac:dyDescent="0.2">
      <c r="A145" s="286"/>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6"/>
      <c r="AY145" s="286"/>
      <c r="AZ145" s="286"/>
      <c r="BA145" s="286"/>
      <c r="BB145" s="286"/>
      <c r="BC145" s="286"/>
      <c r="BD145" s="286"/>
      <c r="BE145" s="286"/>
      <c r="BF145" s="286"/>
      <c r="BG145" s="286"/>
      <c r="BH145" s="286"/>
      <c r="BI145" s="286"/>
      <c r="BJ145" s="286"/>
      <c r="BK145" s="286"/>
      <c r="BL145" s="286"/>
      <c r="BM145" s="286"/>
      <c r="BN145" s="286"/>
      <c r="BO145" s="286"/>
      <c r="BP145" s="286"/>
      <c r="BQ145" s="286"/>
      <c r="BR145" s="286"/>
      <c r="BS145" s="286"/>
      <c r="BT145" s="286"/>
      <c r="BU145" s="286"/>
      <c r="BV145" s="286"/>
      <c r="BW145" s="286"/>
      <c r="BX145" s="286"/>
      <c r="BY145" s="286"/>
      <c r="BZ145" s="286"/>
      <c r="CA145" s="286"/>
      <c r="CB145" s="286"/>
      <c r="CC145" s="286"/>
      <c r="CD145" s="286"/>
      <c r="CE145" s="286"/>
    </row>
    <row r="146" spans="1:83" s="285" customFormat="1" ht="20.25" customHeight="1" x14ac:dyDescent="0.2">
      <c r="A146" s="286"/>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6"/>
      <c r="AV146" s="286"/>
      <c r="AW146" s="286"/>
      <c r="AX146" s="286"/>
      <c r="AY146" s="286"/>
      <c r="AZ146" s="286"/>
      <c r="BA146" s="286"/>
      <c r="BB146" s="286"/>
      <c r="BC146" s="286"/>
      <c r="BD146" s="286"/>
      <c r="BE146" s="286"/>
      <c r="BF146" s="286"/>
      <c r="BG146" s="286"/>
      <c r="BH146" s="286"/>
      <c r="BI146" s="286"/>
      <c r="BJ146" s="286"/>
      <c r="BK146" s="286"/>
      <c r="BL146" s="286"/>
      <c r="BM146" s="286"/>
      <c r="BN146" s="286"/>
      <c r="BO146" s="286"/>
      <c r="BP146" s="286"/>
      <c r="BQ146" s="286"/>
      <c r="BR146" s="286"/>
      <c r="BS146" s="286"/>
      <c r="BT146" s="286"/>
      <c r="BU146" s="286"/>
      <c r="BV146" s="286"/>
      <c r="BW146" s="286"/>
      <c r="BX146" s="286"/>
      <c r="BY146" s="286"/>
      <c r="BZ146" s="286"/>
      <c r="CA146" s="286"/>
      <c r="CB146" s="286"/>
      <c r="CC146" s="286"/>
      <c r="CD146" s="286"/>
      <c r="CE146" s="286"/>
    </row>
    <row r="147" spans="1:83" s="285" customFormat="1" ht="20.25" customHeight="1" x14ac:dyDescent="0.2">
      <c r="A147" s="286"/>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286"/>
      <c r="BB147" s="286"/>
      <c r="BC147" s="286"/>
      <c r="BD147" s="286"/>
      <c r="BE147" s="286"/>
      <c r="BF147" s="286"/>
      <c r="BG147" s="286"/>
      <c r="BH147" s="286"/>
      <c r="BI147" s="286"/>
      <c r="BJ147" s="286"/>
      <c r="BK147" s="286"/>
      <c r="BL147" s="286"/>
      <c r="BM147" s="286"/>
      <c r="BN147" s="286"/>
      <c r="BO147" s="286"/>
      <c r="BP147" s="286"/>
      <c r="BQ147" s="286"/>
      <c r="BR147" s="286"/>
      <c r="BS147" s="286"/>
      <c r="BT147" s="286"/>
      <c r="BU147" s="286"/>
      <c r="BV147" s="286"/>
      <c r="BW147" s="286"/>
      <c r="BX147" s="286"/>
      <c r="BY147" s="286"/>
      <c r="BZ147" s="286"/>
      <c r="CA147" s="286"/>
      <c r="CB147" s="286"/>
      <c r="CC147" s="286"/>
      <c r="CD147" s="286"/>
      <c r="CE147" s="286"/>
    </row>
    <row r="148" spans="1:83" s="285" customFormat="1" ht="15" customHeight="1" x14ac:dyDescent="0.2">
      <c r="A148" s="286"/>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6"/>
      <c r="AS148" s="286"/>
      <c r="AT148" s="286"/>
      <c r="AU148" s="286"/>
      <c r="AV148" s="286"/>
      <c r="AW148" s="286"/>
      <c r="AX148" s="286"/>
      <c r="AY148" s="286"/>
      <c r="AZ148" s="286"/>
      <c r="BA148" s="286"/>
      <c r="BB148" s="286"/>
      <c r="BC148" s="286"/>
      <c r="BD148" s="286"/>
      <c r="BE148" s="286"/>
      <c r="BF148" s="286"/>
      <c r="BG148" s="286"/>
      <c r="BH148" s="286"/>
      <c r="BI148" s="286"/>
      <c r="BJ148" s="286"/>
      <c r="BK148" s="286"/>
      <c r="BL148" s="286"/>
      <c r="BM148" s="286"/>
      <c r="BN148" s="286"/>
      <c r="BO148" s="286"/>
      <c r="BP148" s="286"/>
      <c r="BQ148" s="286"/>
      <c r="BR148" s="286"/>
      <c r="BS148" s="286"/>
      <c r="BT148" s="286"/>
      <c r="BU148" s="286"/>
      <c r="BV148" s="286"/>
      <c r="BW148" s="286"/>
      <c r="BX148" s="286"/>
      <c r="BY148" s="286"/>
      <c r="BZ148" s="286"/>
      <c r="CA148" s="286"/>
      <c r="CB148" s="286"/>
      <c r="CC148" s="286"/>
      <c r="CD148" s="286"/>
      <c r="CE148" s="286"/>
    </row>
    <row r="149" spans="1:83" s="285" customFormat="1" ht="20.25" customHeight="1" x14ac:dyDescent="0.2">
      <c r="A149" s="286"/>
      <c r="B149" s="286"/>
      <c r="C149" s="286"/>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286"/>
      <c r="AM149" s="286"/>
      <c r="AN149" s="286"/>
      <c r="AO149" s="286"/>
      <c r="AP149" s="286"/>
      <c r="AQ149" s="286"/>
      <c r="AR149" s="286"/>
      <c r="AS149" s="286"/>
      <c r="AT149" s="286"/>
      <c r="AU149" s="286"/>
      <c r="AV149" s="286"/>
      <c r="AW149" s="286"/>
      <c r="AX149" s="286"/>
      <c r="AY149" s="286"/>
      <c r="AZ149" s="286"/>
      <c r="BA149" s="286"/>
      <c r="BB149" s="286"/>
      <c r="BC149" s="286"/>
      <c r="BD149" s="286"/>
      <c r="BE149" s="286"/>
      <c r="BF149" s="286"/>
      <c r="BG149" s="286"/>
      <c r="BH149" s="286"/>
      <c r="BI149" s="286"/>
      <c r="BJ149" s="286"/>
      <c r="BK149" s="286"/>
      <c r="BL149" s="286"/>
      <c r="BM149" s="286"/>
      <c r="BN149" s="286"/>
      <c r="BO149" s="286"/>
      <c r="BP149" s="286"/>
      <c r="BQ149" s="286"/>
      <c r="BR149" s="286"/>
      <c r="BS149" s="286"/>
      <c r="BT149" s="286"/>
      <c r="BU149" s="286"/>
      <c r="BV149" s="286"/>
      <c r="BW149" s="286"/>
      <c r="BX149" s="286"/>
      <c r="BY149" s="286"/>
      <c r="BZ149" s="286"/>
      <c r="CA149" s="286"/>
      <c r="CB149" s="286"/>
      <c r="CC149" s="286"/>
      <c r="CD149" s="286"/>
      <c r="CE149" s="286"/>
    </row>
    <row r="150" spans="1:83" s="285" customFormat="1" ht="20.25" customHeight="1" x14ac:dyDescent="0.2">
      <c r="A150" s="286"/>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286"/>
      <c r="AP150" s="286"/>
      <c r="AQ150" s="286"/>
      <c r="AR150" s="286"/>
      <c r="AS150" s="286"/>
      <c r="AT150" s="286"/>
      <c r="AU150" s="286"/>
      <c r="AV150" s="286"/>
      <c r="AW150" s="286"/>
      <c r="AX150" s="286"/>
      <c r="AY150" s="286"/>
      <c r="AZ150" s="286"/>
      <c r="BA150" s="286"/>
      <c r="BB150" s="286"/>
      <c r="BC150" s="286"/>
      <c r="BD150" s="286"/>
      <c r="BE150" s="286"/>
      <c r="BF150" s="286"/>
      <c r="BG150" s="286"/>
      <c r="BH150" s="286"/>
      <c r="BI150" s="286"/>
      <c r="BJ150" s="286"/>
      <c r="BK150" s="286"/>
      <c r="BL150" s="286"/>
      <c r="BM150" s="286"/>
      <c r="BN150" s="286"/>
      <c r="BO150" s="286"/>
      <c r="BP150" s="286"/>
      <c r="BQ150" s="286"/>
      <c r="BR150" s="286"/>
      <c r="BS150" s="286"/>
      <c r="BT150" s="286"/>
      <c r="BU150" s="286"/>
      <c r="BV150" s="286"/>
      <c r="BW150" s="286"/>
      <c r="BX150" s="286"/>
      <c r="BY150" s="286"/>
      <c r="BZ150" s="286"/>
      <c r="CA150" s="286"/>
      <c r="CB150" s="286"/>
      <c r="CC150" s="286"/>
      <c r="CD150" s="286"/>
      <c r="CE150" s="286"/>
    </row>
    <row r="151" spans="1:83" s="285" customFormat="1" ht="20.25" customHeight="1" x14ac:dyDescent="0.2">
      <c r="A151" s="286"/>
      <c r="B151" s="286"/>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286"/>
      <c r="AM151" s="286"/>
      <c r="AN151" s="286"/>
      <c r="AO151" s="286"/>
      <c r="AP151" s="286"/>
      <c r="AQ151" s="286"/>
      <c r="AR151" s="286"/>
      <c r="AS151" s="286"/>
      <c r="AT151" s="286"/>
      <c r="AU151" s="286"/>
      <c r="AV151" s="286"/>
      <c r="AW151" s="286"/>
      <c r="AX151" s="286"/>
      <c r="AY151" s="286"/>
      <c r="AZ151" s="286"/>
      <c r="BA151" s="286"/>
      <c r="BB151" s="286"/>
      <c r="BC151" s="286"/>
      <c r="BD151" s="286"/>
      <c r="BE151" s="286"/>
      <c r="BF151" s="286"/>
      <c r="BG151" s="286"/>
      <c r="BH151" s="286"/>
      <c r="BI151" s="286"/>
      <c r="BJ151" s="286"/>
      <c r="BK151" s="286"/>
      <c r="BL151" s="286"/>
      <c r="BM151" s="286"/>
      <c r="BN151" s="286"/>
      <c r="BO151" s="286"/>
      <c r="BP151" s="286"/>
      <c r="BQ151" s="286"/>
      <c r="BR151" s="286"/>
      <c r="BS151" s="286"/>
      <c r="BT151" s="286"/>
      <c r="BU151" s="286"/>
      <c r="BV151" s="286"/>
      <c r="BW151" s="286"/>
      <c r="BX151" s="286"/>
      <c r="BY151" s="286"/>
      <c r="BZ151" s="286"/>
      <c r="CA151" s="286"/>
      <c r="CB151" s="286"/>
      <c r="CC151" s="286"/>
      <c r="CD151" s="286"/>
      <c r="CE151" s="286"/>
    </row>
    <row r="152" spans="1:83" s="285" customFormat="1" ht="20.25" customHeight="1" x14ac:dyDescent="0.2">
      <c r="A152" s="286"/>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286"/>
      <c r="AM152" s="286"/>
      <c r="AN152" s="286"/>
      <c r="AO152" s="286"/>
      <c r="AP152" s="286"/>
      <c r="AQ152" s="286"/>
      <c r="AR152" s="286"/>
      <c r="AS152" s="286"/>
      <c r="AT152" s="286"/>
      <c r="AU152" s="286"/>
      <c r="AV152" s="286"/>
      <c r="AW152" s="286"/>
      <c r="AX152" s="286"/>
      <c r="AY152" s="286"/>
      <c r="AZ152" s="286"/>
      <c r="BA152" s="286"/>
      <c r="BB152" s="286"/>
      <c r="BC152" s="286"/>
      <c r="BD152" s="286"/>
      <c r="BE152" s="286"/>
      <c r="BF152" s="286"/>
      <c r="BG152" s="286"/>
      <c r="BH152" s="286"/>
      <c r="BI152" s="286"/>
      <c r="BJ152" s="286"/>
      <c r="BK152" s="286"/>
      <c r="BL152" s="286"/>
      <c r="BM152" s="286"/>
      <c r="BN152" s="286"/>
      <c r="BO152" s="286"/>
      <c r="BP152" s="286"/>
      <c r="BQ152" s="286"/>
      <c r="BR152" s="286"/>
      <c r="BS152" s="286"/>
      <c r="BT152" s="286"/>
      <c r="BU152" s="286"/>
      <c r="BV152" s="286"/>
      <c r="BW152" s="286"/>
      <c r="BX152" s="286"/>
      <c r="BY152" s="286"/>
      <c r="BZ152" s="286"/>
      <c r="CA152" s="286"/>
      <c r="CB152" s="286"/>
      <c r="CC152" s="286"/>
      <c r="CD152" s="286"/>
      <c r="CE152" s="286"/>
    </row>
    <row r="153" spans="1:83" s="285" customFormat="1" ht="20.25" customHeight="1" x14ac:dyDescent="0.2">
      <c r="A153" s="286"/>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6"/>
      <c r="AY153" s="286"/>
      <c r="AZ153" s="286"/>
      <c r="BA153" s="286"/>
      <c r="BB153" s="286"/>
      <c r="BC153" s="286"/>
      <c r="BD153" s="286"/>
      <c r="BE153" s="286"/>
      <c r="BF153" s="286"/>
      <c r="BG153" s="286"/>
      <c r="BH153" s="286"/>
      <c r="BI153" s="286"/>
      <c r="BJ153" s="286"/>
      <c r="BK153" s="286"/>
      <c r="BL153" s="286"/>
      <c r="BM153" s="286"/>
      <c r="BN153" s="286"/>
      <c r="BO153" s="286"/>
      <c r="BP153" s="286"/>
      <c r="BQ153" s="286"/>
      <c r="BR153" s="286"/>
      <c r="BS153" s="286"/>
      <c r="BT153" s="286"/>
      <c r="BU153" s="286"/>
      <c r="BV153" s="286"/>
      <c r="BW153" s="286"/>
      <c r="BX153" s="286"/>
      <c r="BY153" s="286"/>
      <c r="BZ153" s="286"/>
      <c r="CA153" s="286"/>
      <c r="CB153" s="286"/>
      <c r="CC153" s="286"/>
      <c r="CD153" s="286"/>
      <c r="CE153" s="286"/>
    </row>
    <row r="154" spans="1:83" s="285" customFormat="1" ht="20.25" customHeight="1" x14ac:dyDescent="0.2">
      <c r="A154" s="286"/>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286"/>
      <c r="AM154" s="286"/>
      <c r="AN154" s="286"/>
      <c r="AO154" s="286"/>
      <c r="AP154" s="286"/>
      <c r="AQ154" s="286"/>
      <c r="AR154" s="286"/>
      <c r="AS154" s="286"/>
      <c r="AT154" s="286"/>
      <c r="AU154" s="286"/>
      <c r="AV154" s="286"/>
      <c r="AW154" s="286"/>
      <c r="AX154" s="286"/>
      <c r="AY154" s="286"/>
      <c r="AZ154" s="286"/>
      <c r="BA154" s="286"/>
      <c r="BB154" s="286"/>
      <c r="BC154" s="286"/>
      <c r="BD154" s="286"/>
      <c r="BE154" s="286"/>
      <c r="BF154" s="286"/>
      <c r="BG154" s="286"/>
      <c r="BH154" s="286"/>
      <c r="BI154" s="286"/>
      <c r="BJ154" s="286"/>
      <c r="BK154" s="286"/>
      <c r="BL154" s="286"/>
      <c r="BM154" s="286"/>
      <c r="BN154" s="286"/>
      <c r="BO154" s="286"/>
      <c r="BP154" s="286"/>
      <c r="BQ154" s="286"/>
      <c r="BR154" s="286"/>
      <c r="BS154" s="286"/>
      <c r="BT154" s="286"/>
      <c r="BU154" s="286"/>
      <c r="BV154" s="286"/>
      <c r="BW154" s="286"/>
      <c r="BX154" s="286"/>
      <c r="BY154" s="286"/>
      <c r="BZ154" s="286"/>
      <c r="CA154" s="286"/>
      <c r="CB154" s="286"/>
      <c r="CC154" s="286"/>
      <c r="CD154" s="286"/>
      <c r="CE154" s="286"/>
    </row>
    <row r="155" spans="1:83" s="285" customFormat="1" ht="20.25" customHeight="1" x14ac:dyDescent="0.2">
      <c r="A155" s="286"/>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6"/>
      <c r="AY155" s="286"/>
      <c r="AZ155" s="286"/>
      <c r="BA155" s="286"/>
      <c r="BB155" s="286"/>
      <c r="BC155" s="286"/>
      <c r="BD155" s="286"/>
      <c r="BE155" s="286"/>
      <c r="BF155" s="286"/>
      <c r="BG155" s="286"/>
      <c r="BH155" s="286"/>
      <c r="BI155" s="286"/>
      <c r="BJ155" s="286"/>
      <c r="BK155" s="286"/>
      <c r="BL155" s="286"/>
      <c r="BM155" s="286"/>
      <c r="BN155" s="286"/>
      <c r="BO155" s="286"/>
      <c r="BP155" s="286"/>
      <c r="BQ155" s="286"/>
      <c r="BR155" s="286"/>
      <c r="BS155" s="286"/>
      <c r="BT155" s="286"/>
      <c r="BU155" s="286"/>
      <c r="BV155" s="286"/>
      <c r="BW155" s="286"/>
      <c r="BX155" s="286"/>
      <c r="BY155" s="286"/>
      <c r="BZ155" s="286"/>
      <c r="CA155" s="286"/>
      <c r="CB155" s="286"/>
      <c r="CC155" s="286"/>
      <c r="CD155" s="286"/>
      <c r="CE155" s="286"/>
    </row>
    <row r="156" spans="1:83" s="285" customFormat="1" ht="20.25" customHeight="1" x14ac:dyDescent="0.2">
      <c r="A156" s="286"/>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286"/>
      <c r="AM156" s="286"/>
      <c r="AN156" s="286"/>
      <c r="AO156" s="286"/>
      <c r="AP156" s="286"/>
      <c r="AQ156" s="286"/>
      <c r="AR156" s="286"/>
      <c r="AS156" s="286"/>
      <c r="AT156" s="286"/>
      <c r="AU156" s="286"/>
      <c r="AV156" s="286"/>
      <c r="AW156" s="286"/>
      <c r="AX156" s="286"/>
      <c r="AY156" s="286"/>
      <c r="AZ156" s="286"/>
      <c r="BA156" s="286"/>
      <c r="BB156" s="286"/>
      <c r="BC156" s="286"/>
      <c r="BD156" s="286"/>
      <c r="BE156" s="286"/>
      <c r="BF156" s="286"/>
      <c r="BG156" s="286"/>
      <c r="BH156" s="286"/>
      <c r="BI156" s="286"/>
      <c r="BJ156" s="286"/>
      <c r="BK156" s="286"/>
      <c r="BL156" s="286"/>
      <c r="BM156" s="286"/>
      <c r="BN156" s="286"/>
      <c r="BO156" s="286"/>
      <c r="BP156" s="286"/>
      <c r="BQ156" s="286"/>
      <c r="BR156" s="286"/>
      <c r="BS156" s="286"/>
      <c r="BT156" s="286"/>
      <c r="BU156" s="286"/>
      <c r="BV156" s="286"/>
      <c r="BW156" s="286"/>
      <c r="BX156" s="286"/>
      <c r="BY156" s="286"/>
      <c r="BZ156" s="286"/>
      <c r="CA156" s="286"/>
      <c r="CB156" s="286"/>
      <c r="CC156" s="286"/>
      <c r="CD156" s="286"/>
      <c r="CE156" s="286"/>
    </row>
    <row r="157" spans="1:83" s="284" customFormat="1" ht="15" customHeight="1" x14ac:dyDescent="0.2">
      <c r="A157" s="286"/>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286"/>
      <c r="AW157" s="286"/>
      <c r="AX157" s="286"/>
      <c r="AY157" s="286"/>
      <c r="AZ157" s="286"/>
      <c r="BA157" s="286"/>
      <c r="BB157" s="286"/>
      <c r="BC157" s="286"/>
      <c r="BD157" s="286"/>
      <c r="BE157" s="286"/>
      <c r="BF157" s="286"/>
      <c r="BG157" s="286"/>
      <c r="BH157" s="286"/>
      <c r="BI157" s="286"/>
      <c r="BJ157" s="286"/>
      <c r="BK157" s="286"/>
      <c r="BL157" s="286"/>
      <c r="BM157" s="286"/>
      <c r="BN157" s="286"/>
      <c r="BO157" s="286"/>
      <c r="BP157" s="286"/>
      <c r="BQ157" s="286"/>
      <c r="BR157" s="286"/>
      <c r="BS157" s="286"/>
      <c r="BT157" s="286"/>
      <c r="BU157" s="286"/>
      <c r="BV157" s="286"/>
      <c r="BW157" s="286"/>
      <c r="BX157" s="286"/>
      <c r="BY157" s="286"/>
      <c r="BZ157" s="286"/>
      <c r="CA157" s="286"/>
      <c r="CB157" s="286"/>
      <c r="CC157" s="286"/>
      <c r="CD157" s="286"/>
      <c r="CE157" s="286"/>
    </row>
    <row r="158" spans="1:83" s="284" customFormat="1" ht="15" customHeight="1" x14ac:dyDescent="0.2">
      <c r="A158" s="286"/>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286"/>
      <c r="BU158" s="286"/>
      <c r="BV158" s="286"/>
      <c r="BW158" s="286"/>
      <c r="BX158" s="286"/>
      <c r="BY158" s="286"/>
      <c r="BZ158" s="286"/>
      <c r="CA158" s="286"/>
      <c r="CB158" s="286"/>
      <c r="CC158" s="286"/>
      <c r="CD158" s="286"/>
      <c r="CE158" s="286"/>
    </row>
    <row r="159" spans="1:83" s="285" customFormat="1" ht="20.25" customHeight="1" x14ac:dyDescent="0.2">
      <c r="A159" s="286"/>
      <c r="B159" s="286"/>
      <c r="C159" s="286"/>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6"/>
      <c r="AP159" s="286"/>
      <c r="AQ159" s="286"/>
      <c r="AR159" s="286"/>
      <c r="AS159" s="286"/>
      <c r="AT159" s="286"/>
      <c r="AU159" s="286"/>
      <c r="AV159" s="286"/>
      <c r="AW159" s="286"/>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286"/>
      <c r="BU159" s="286"/>
      <c r="BV159" s="286"/>
      <c r="BW159" s="286"/>
      <c r="BX159" s="286"/>
      <c r="BY159" s="286"/>
      <c r="BZ159" s="286"/>
      <c r="CA159" s="286"/>
      <c r="CB159" s="286"/>
      <c r="CC159" s="286"/>
      <c r="CD159" s="286"/>
      <c r="CE159" s="286"/>
    </row>
    <row r="160" spans="1:83" s="285" customFormat="1" ht="20.25" customHeight="1" x14ac:dyDescent="0.2">
      <c r="A160" s="286"/>
      <c r="B160" s="286"/>
      <c r="C160" s="286"/>
      <c r="D160" s="286"/>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row>
    <row r="161" spans="1:83" s="285" customFormat="1" ht="20.25" customHeight="1" x14ac:dyDescent="0.2">
      <c r="A161" s="286"/>
      <c r="B161" s="286"/>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6"/>
      <c r="AY161" s="286"/>
      <c r="AZ161" s="286"/>
      <c r="BA161" s="286"/>
      <c r="BB161" s="286"/>
      <c r="BC161" s="286"/>
      <c r="BD161" s="286"/>
      <c r="BE161" s="286"/>
      <c r="BF161" s="286"/>
      <c r="BG161" s="286"/>
      <c r="BH161" s="286"/>
      <c r="BI161" s="286"/>
      <c r="BJ161" s="286"/>
      <c r="BK161" s="286"/>
      <c r="BL161" s="286"/>
      <c r="BM161" s="286"/>
      <c r="BN161" s="286"/>
      <c r="BO161" s="286"/>
      <c r="BP161" s="286"/>
      <c r="BQ161" s="286"/>
      <c r="BR161" s="286"/>
      <c r="BS161" s="286"/>
      <c r="BT161" s="286"/>
      <c r="BU161" s="286"/>
      <c r="BV161" s="286"/>
      <c r="BW161" s="286"/>
      <c r="BX161" s="286"/>
      <c r="BY161" s="286"/>
      <c r="BZ161" s="286"/>
      <c r="CA161" s="286"/>
      <c r="CB161" s="286"/>
      <c r="CC161" s="286"/>
      <c r="CD161" s="286"/>
      <c r="CE161" s="286"/>
    </row>
    <row r="162" spans="1:83" s="285" customFormat="1" ht="20.25" customHeight="1" x14ac:dyDescent="0.2">
      <c r="A162" s="175"/>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175"/>
      <c r="AI162" s="175"/>
      <c r="AJ162" s="175"/>
      <c r="AK162" s="175"/>
      <c r="AL162" s="175"/>
      <c r="AM162" s="175"/>
      <c r="AN162" s="175"/>
      <c r="AO162" s="175"/>
      <c r="AP162" s="175"/>
      <c r="AQ162" s="175"/>
      <c r="AR162" s="175"/>
      <c r="AS162" s="175"/>
      <c r="AT162" s="175"/>
      <c r="AU162" s="175"/>
      <c r="AV162" s="175"/>
      <c r="AW162" s="175"/>
      <c r="AX162" s="175"/>
      <c r="AY162" s="175"/>
      <c r="AZ162" s="175"/>
      <c r="BA162" s="175"/>
      <c r="BB162" s="175"/>
      <c r="BC162" s="175"/>
      <c r="BD162" s="175"/>
      <c r="BE162" s="175"/>
      <c r="BF162" s="175"/>
      <c r="BG162" s="175"/>
      <c r="BH162" s="175"/>
      <c r="BI162" s="175"/>
      <c r="BJ162" s="175"/>
      <c r="BK162" s="175"/>
      <c r="BL162" s="175"/>
      <c r="BM162" s="175"/>
      <c r="BN162" s="175"/>
      <c r="BO162" s="175"/>
      <c r="BP162" s="175"/>
      <c r="BQ162" s="175"/>
      <c r="BR162" s="175"/>
      <c r="BS162" s="175"/>
      <c r="BT162" s="175"/>
      <c r="BU162" s="175"/>
      <c r="BV162" s="175"/>
      <c r="BW162" s="175"/>
      <c r="BX162" s="175"/>
      <c r="BY162" s="175"/>
      <c r="BZ162" s="175"/>
      <c r="CA162" s="175"/>
      <c r="CB162" s="175"/>
      <c r="CC162" s="175"/>
      <c r="CD162" s="175"/>
      <c r="CE162" s="175"/>
    </row>
    <row r="163" spans="1:83" s="285" customFormat="1" ht="20.25" customHeight="1" x14ac:dyDescent="0.2">
      <c r="A163" s="175"/>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c r="AK163" s="175"/>
      <c r="AL163" s="175"/>
      <c r="AM163" s="175"/>
      <c r="AN163" s="175"/>
      <c r="AO163" s="175"/>
      <c r="AP163" s="175"/>
      <c r="AQ163" s="175"/>
      <c r="AR163" s="175"/>
      <c r="AS163" s="175"/>
      <c r="AT163" s="175"/>
      <c r="AU163" s="175"/>
      <c r="AV163" s="175"/>
      <c r="AW163" s="175"/>
      <c r="AX163" s="175"/>
      <c r="AY163" s="175"/>
      <c r="AZ163" s="175"/>
      <c r="BA163" s="175"/>
      <c r="BB163" s="175"/>
      <c r="BC163" s="175"/>
      <c r="BD163" s="175"/>
      <c r="BE163" s="175"/>
      <c r="BF163" s="175"/>
      <c r="BG163" s="175"/>
      <c r="BH163" s="175"/>
      <c r="BI163" s="175"/>
      <c r="BJ163" s="175"/>
      <c r="BK163" s="175"/>
      <c r="BL163" s="175"/>
      <c r="BM163" s="175"/>
      <c r="BN163" s="175"/>
      <c r="BO163" s="175"/>
      <c r="BP163" s="175"/>
      <c r="BQ163" s="175"/>
      <c r="BR163" s="175"/>
      <c r="BS163" s="175"/>
      <c r="BT163" s="175"/>
      <c r="BU163" s="175"/>
      <c r="BV163" s="175"/>
      <c r="BW163" s="175"/>
      <c r="BX163" s="175"/>
      <c r="BY163" s="175"/>
      <c r="BZ163" s="175"/>
      <c r="CA163" s="175"/>
      <c r="CB163" s="175"/>
      <c r="CC163" s="175"/>
      <c r="CD163" s="175"/>
      <c r="CE163" s="175"/>
    </row>
    <row r="164" spans="1:83" s="285" customFormat="1" ht="20.25" customHeight="1" x14ac:dyDescent="0.2">
      <c r="A164" s="175"/>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5"/>
      <c r="AY164" s="175"/>
      <c r="AZ164" s="175"/>
      <c r="BA164" s="175"/>
      <c r="BB164" s="175"/>
      <c r="BC164" s="175"/>
      <c r="BD164" s="175"/>
      <c r="BE164" s="175"/>
      <c r="BF164" s="175"/>
      <c r="BG164" s="175"/>
      <c r="BH164" s="175"/>
      <c r="BI164" s="175"/>
      <c r="BJ164" s="175"/>
      <c r="BK164" s="175"/>
      <c r="BL164" s="175"/>
      <c r="BM164" s="175"/>
      <c r="BN164" s="175"/>
      <c r="BO164" s="175"/>
      <c r="BP164" s="175"/>
      <c r="BQ164" s="175"/>
      <c r="BR164" s="175"/>
      <c r="BS164" s="175"/>
      <c r="BT164" s="175"/>
      <c r="BU164" s="175"/>
      <c r="BV164" s="175"/>
      <c r="BW164" s="175"/>
      <c r="BX164" s="175"/>
      <c r="BY164" s="175"/>
      <c r="BZ164" s="175"/>
      <c r="CA164" s="175"/>
      <c r="CB164" s="175"/>
      <c r="CC164" s="175"/>
      <c r="CD164" s="175"/>
      <c r="CE164" s="175"/>
    </row>
    <row r="165" spans="1:83" s="285" customFormat="1" ht="20.25" customHeight="1" x14ac:dyDescent="0.2">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5"/>
      <c r="AZ165" s="175"/>
      <c r="BA165" s="175"/>
      <c r="BB165" s="175"/>
      <c r="BC165" s="175"/>
      <c r="BD165" s="175"/>
      <c r="BE165" s="175"/>
      <c r="BF165" s="175"/>
      <c r="BG165" s="175"/>
      <c r="BH165" s="175"/>
      <c r="BI165" s="175"/>
      <c r="BJ165" s="175"/>
      <c r="BK165" s="175"/>
      <c r="BL165" s="175"/>
      <c r="BM165" s="175"/>
      <c r="BN165" s="175"/>
      <c r="BO165" s="175"/>
      <c r="BP165" s="175"/>
      <c r="BQ165" s="175"/>
      <c r="BR165" s="175"/>
      <c r="BS165" s="175"/>
      <c r="BT165" s="175"/>
      <c r="BU165" s="175"/>
      <c r="BV165" s="175"/>
      <c r="BW165" s="175"/>
      <c r="BX165" s="175"/>
      <c r="BY165" s="175"/>
      <c r="BZ165" s="175"/>
      <c r="CA165" s="175"/>
      <c r="CB165" s="175"/>
      <c r="CC165" s="175"/>
      <c r="CD165" s="175"/>
      <c r="CE165" s="175"/>
    </row>
    <row r="166" spans="1:83" s="285" customFormat="1" ht="20.25" customHeight="1" x14ac:dyDescent="0.2">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5"/>
      <c r="AY166" s="175"/>
      <c r="AZ166" s="175"/>
      <c r="BA166" s="175"/>
      <c r="BB166" s="175"/>
      <c r="BC166" s="175"/>
      <c r="BD166" s="175"/>
      <c r="BE166" s="175"/>
      <c r="BF166" s="175"/>
      <c r="BG166" s="175"/>
      <c r="BH166" s="175"/>
      <c r="BI166" s="175"/>
      <c r="BJ166" s="175"/>
      <c r="BK166" s="175"/>
      <c r="BL166" s="175"/>
      <c r="BM166" s="175"/>
      <c r="BN166" s="175"/>
      <c r="BO166" s="175"/>
      <c r="BP166" s="175"/>
      <c r="BQ166" s="175"/>
      <c r="BR166" s="175"/>
      <c r="BS166" s="175"/>
      <c r="BT166" s="175"/>
      <c r="BU166" s="175"/>
      <c r="BV166" s="175"/>
      <c r="BW166" s="175"/>
      <c r="BX166" s="175"/>
      <c r="BY166" s="175"/>
      <c r="BZ166" s="175"/>
      <c r="CA166" s="175"/>
      <c r="CB166" s="175"/>
      <c r="CC166" s="175"/>
      <c r="CD166" s="175"/>
      <c r="CE166" s="175"/>
    </row>
    <row r="167" spans="1:83" s="285" customFormat="1" ht="20.25" customHeight="1" x14ac:dyDescent="0.2">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75"/>
      <c r="AK167" s="175"/>
      <c r="AL167" s="175"/>
      <c r="AM167" s="175"/>
      <c r="AN167" s="175"/>
      <c r="AO167" s="175"/>
      <c r="AP167" s="175"/>
      <c r="AQ167" s="175"/>
      <c r="AR167" s="175"/>
      <c r="AS167" s="175"/>
      <c r="AT167" s="175"/>
      <c r="AU167" s="175"/>
      <c r="AV167" s="175"/>
      <c r="AW167" s="175"/>
      <c r="AX167" s="175"/>
      <c r="AY167" s="175"/>
      <c r="AZ167" s="175"/>
      <c r="BA167" s="175"/>
      <c r="BB167" s="175"/>
      <c r="BC167" s="175"/>
      <c r="BD167" s="175"/>
      <c r="BE167" s="175"/>
      <c r="BF167" s="175"/>
      <c r="BG167" s="175"/>
      <c r="BH167" s="175"/>
      <c r="BI167" s="175"/>
      <c r="BJ167" s="175"/>
      <c r="BK167" s="175"/>
      <c r="BL167" s="175"/>
      <c r="BM167" s="175"/>
      <c r="BN167" s="175"/>
      <c r="BO167" s="175"/>
      <c r="BP167" s="175"/>
      <c r="BQ167" s="175"/>
      <c r="BR167" s="175"/>
      <c r="BS167" s="175"/>
      <c r="BT167" s="175"/>
      <c r="BU167" s="175"/>
      <c r="BV167" s="175"/>
      <c r="BW167" s="175"/>
      <c r="BX167" s="175"/>
      <c r="BY167" s="175"/>
      <c r="BZ167" s="175"/>
      <c r="CA167" s="175"/>
      <c r="CB167" s="175"/>
      <c r="CC167" s="175"/>
      <c r="CD167" s="175"/>
      <c r="CE167" s="175"/>
    </row>
    <row r="168" spans="1:83" s="285" customFormat="1" ht="20.25" customHeight="1" x14ac:dyDescent="0.2">
      <c r="A168" s="175"/>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5"/>
      <c r="AY168" s="175"/>
      <c r="AZ168" s="175"/>
      <c r="BA168" s="175"/>
      <c r="BB168" s="175"/>
      <c r="BC168" s="175"/>
      <c r="BD168" s="175"/>
      <c r="BE168" s="175"/>
      <c r="BF168" s="175"/>
      <c r="BG168" s="175"/>
      <c r="BH168" s="175"/>
      <c r="BI168" s="175"/>
      <c r="BJ168" s="175"/>
      <c r="BK168" s="175"/>
      <c r="BL168" s="175"/>
      <c r="BM168" s="175"/>
      <c r="BN168" s="175"/>
      <c r="BO168" s="175"/>
      <c r="BP168" s="175"/>
      <c r="BQ168" s="175"/>
      <c r="BR168" s="175"/>
      <c r="BS168" s="175"/>
      <c r="BT168" s="175"/>
      <c r="BU168" s="175"/>
      <c r="BV168" s="175"/>
      <c r="BW168" s="175"/>
      <c r="BX168" s="175"/>
      <c r="BY168" s="175"/>
      <c r="BZ168" s="175"/>
      <c r="CA168" s="175"/>
      <c r="CB168" s="175"/>
      <c r="CC168" s="175"/>
      <c r="CD168" s="175"/>
      <c r="CE168" s="175"/>
    </row>
    <row r="169" spans="1:83" s="285" customFormat="1" ht="20.25" customHeight="1" x14ac:dyDescent="0.2">
      <c r="A169" s="175"/>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175"/>
      <c r="BC169" s="175"/>
      <c r="BD169" s="175"/>
      <c r="BE169" s="175"/>
      <c r="BF169" s="175"/>
      <c r="BG169" s="175"/>
      <c r="BH169" s="175"/>
      <c r="BI169" s="175"/>
      <c r="BJ169" s="175"/>
      <c r="BK169" s="175"/>
      <c r="BL169" s="175"/>
      <c r="BM169" s="175"/>
      <c r="BN169" s="175"/>
      <c r="BO169" s="175"/>
      <c r="BP169" s="175"/>
      <c r="BQ169" s="175"/>
      <c r="BR169" s="175"/>
      <c r="BS169" s="175"/>
      <c r="BT169" s="175"/>
      <c r="BU169" s="175"/>
      <c r="BV169" s="175"/>
      <c r="BW169" s="175"/>
      <c r="BX169" s="175"/>
      <c r="BY169" s="175"/>
      <c r="BZ169" s="175"/>
      <c r="CA169" s="175"/>
      <c r="CB169" s="175"/>
      <c r="CC169" s="175"/>
      <c r="CD169" s="175"/>
      <c r="CE169" s="175"/>
    </row>
    <row r="170" spans="1:83" s="285" customFormat="1" ht="20.25" customHeight="1" x14ac:dyDescent="0.2">
      <c r="A170" s="175"/>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c r="AY170" s="175"/>
      <c r="AZ170" s="175"/>
      <c r="BA170" s="175"/>
      <c r="BB170" s="175"/>
      <c r="BC170" s="175"/>
      <c r="BD170" s="175"/>
      <c r="BE170" s="175"/>
      <c r="BF170" s="175"/>
      <c r="BG170" s="175"/>
      <c r="BH170" s="175"/>
      <c r="BI170" s="175"/>
      <c r="BJ170" s="175"/>
      <c r="BK170" s="175"/>
      <c r="BL170" s="175"/>
      <c r="BM170" s="175"/>
      <c r="BN170" s="175"/>
      <c r="BO170" s="175"/>
      <c r="BP170" s="175"/>
      <c r="BQ170" s="175"/>
      <c r="BR170" s="175"/>
      <c r="BS170" s="175"/>
      <c r="BT170" s="175"/>
      <c r="BU170" s="175"/>
      <c r="BV170" s="175"/>
      <c r="BW170" s="175"/>
      <c r="BX170" s="175"/>
      <c r="BY170" s="175"/>
      <c r="BZ170" s="175"/>
      <c r="CA170" s="175"/>
      <c r="CB170" s="175"/>
      <c r="CC170" s="175"/>
      <c r="CD170" s="175"/>
      <c r="CE170" s="175"/>
    </row>
    <row r="171" spans="1:83" s="285" customFormat="1" ht="20.25" customHeight="1" x14ac:dyDescent="0.2">
      <c r="A171" s="175"/>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5"/>
      <c r="AY171" s="175"/>
      <c r="AZ171" s="175"/>
      <c r="BA171" s="175"/>
      <c r="BB171" s="175"/>
      <c r="BC171" s="175"/>
      <c r="BD171" s="175"/>
      <c r="BE171" s="175"/>
      <c r="BF171" s="175"/>
      <c r="BG171" s="175"/>
      <c r="BH171" s="175"/>
      <c r="BI171" s="175"/>
      <c r="BJ171" s="175"/>
      <c r="BK171" s="175"/>
      <c r="BL171" s="175"/>
      <c r="BM171" s="175"/>
      <c r="BN171" s="175"/>
      <c r="BO171" s="175"/>
      <c r="BP171" s="175"/>
      <c r="BQ171" s="175"/>
      <c r="BR171" s="175"/>
      <c r="BS171" s="175"/>
      <c r="BT171" s="175"/>
      <c r="BU171" s="175"/>
      <c r="BV171" s="175"/>
      <c r="BW171" s="175"/>
      <c r="BX171" s="175"/>
      <c r="BY171" s="175"/>
      <c r="BZ171" s="175"/>
      <c r="CA171" s="175"/>
      <c r="CB171" s="175"/>
      <c r="CC171" s="175"/>
      <c r="CD171" s="175"/>
      <c r="CE171" s="175"/>
    </row>
    <row r="172" spans="1:83" s="286" customFormat="1" ht="13.5" customHeight="1" x14ac:dyDescent="0.2">
      <c r="A172" s="175"/>
      <c r="B172" s="175"/>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c r="BC172" s="175"/>
      <c r="BD172" s="175"/>
      <c r="BE172" s="175"/>
      <c r="BF172" s="175"/>
      <c r="BG172" s="175"/>
      <c r="BH172" s="175"/>
      <c r="BI172" s="175"/>
      <c r="BJ172" s="175"/>
      <c r="BK172" s="175"/>
      <c r="BL172" s="175"/>
      <c r="BM172" s="175"/>
      <c r="BN172" s="175"/>
      <c r="BO172" s="175"/>
      <c r="BP172" s="175"/>
      <c r="BQ172" s="175"/>
      <c r="BR172" s="175"/>
      <c r="BS172" s="175"/>
      <c r="BT172" s="175"/>
      <c r="BU172" s="175"/>
      <c r="BV172" s="175"/>
      <c r="BW172" s="175"/>
      <c r="BX172" s="175"/>
      <c r="BY172" s="175"/>
      <c r="BZ172" s="175"/>
      <c r="CA172" s="175"/>
      <c r="CB172" s="175"/>
      <c r="CC172" s="175"/>
      <c r="CD172" s="175"/>
      <c r="CE172" s="175"/>
    </row>
    <row r="173" spans="1:83" s="286" customFormat="1" ht="13.5" customHeight="1" x14ac:dyDescent="0.2">
      <c r="A173" s="175"/>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5"/>
      <c r="BC173" s="175"/>
      <c r="BD173" s="175"/>
      <c r="BE173" s="175"/>
      <c r="BF173" s="175"/>
      <c r="BG173" s="175"/>
      <c r="BH173" s="175"/>
      <c r="BI173" s="175"/>
      <c r="BJ173" s="175"/>
      <c r="BK173" s="175"/>
      <c r="BL173" s="175"/>
      <c r="BM173" s="175"/>
      <c r="BN173" s="175"/>
      <c r="BO173" s="175"/>
      <c r="BP173" s="175"/>
      <c r="BQ173" s="175"/>
      <c r="BR173" s="175"/>
      <c r="BS173" s="175"/>
      <c r="BT173" s="175"/>
      <c r="BU173" s="175"/>
      <c r="BV173" s="175"/>
      <c r="BW173" s="175"/>
      <c r="BX173" s="175"/>
      <c r="BY173" s="175"/>
      <c r="BZ173" s="175"/>
      <c r="CA173" s="175"/>
      <c r="CB173" s="175"/>
      <c r="CC173" s="175"/>
      <c r="CD173" s="175"/>
      <c r="CE173" s="175"/>
    </row>
    <row r="174" spans="1:83" s="286" customFormat="1" ht="13.5" customHeight="1" x14ac:dyDescent="0.2">
      <c r="A174" s="175"/>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5"/>
      <c r="BQ174" s="175"/>
      <c r="BR174" s="175"/>
      <c r="BS174" s="175"/>
      <c r="BT174" s="175"/>
      <c r="BU174" s="175"/>
      <c r="BV174" s="175"/>
      <c r="BW174" s="175"/>
      <c r="BX174" s="175"/>
      <c r="BY174" s="175"/>
      <c r="BZ174" s="175"/>
      <c r="CA174" s="175"/>
      <c r="CB174" s="175"/>
      <c r="CC174" s="175"/>
      <c r="CD174" s="175"/>
      <c r="CE174" s="175"/>
    </row>
    <row r="175" spans="1:83" s="286" customFormat="1" ht="13.5" customHeight="1" x14ac:dyDescent="0.2">
      <c r="A175" s="175"/>
      <c r="B175" s="175"/>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175"/>
      <c r="AE175" s="175"/>
      <c r="AF175" s="175"/>
      <c r="AG175" s="175"/>
      <c r="AH175" s="175"/>
      <c r="AI175" s="175"/>
      <c r="AJ175" s="175"/>
      <c r="AK175" s="175"/>
      <c r="AL175" s="175"/>
      <c r="AM175" s="175"/>
      <c r="AN175" s="175"/>
      <c r="AO175" s="175"/>
      <c r="AP175" s="175"/>
      <c r="AQ175" s="175"/>
      <c r="AR175" s="175"/>
      <c r="AS175" s="175"/>
      <c r="AT175" s="175"/>
      <c r="AU175" s="175"/>
      <c r="AV175" s="175"/>
      <c r="AW175" s="175"/>
      <c r="AX175" s="175"/>
      <c r="AY175" s="175"/>
      <c r="AZ175" s="175"/>
      <c r="BA175" s="175"/>
      <c r="BB175" s="175"/>
      <c r="BC175" s="175"/>
      <c r="BD175" s="175"/>
      <c r="BE175" s="175"/>
      <c r="BF175" s="175"/>
      <c r="BG175" s="175"/>
      <c r="BH175" s="175"/>
      <c r="BI175" s="175"/>
      <c r="BJ175" s="175"/>
      <c r="BK175" s="175"/>
      <c r="BL175" s="175"/>
      <c r="BM175" s="175"/>
      <c r="BN175" s="175"/>
      <c r="BO175" s="175"/>
      <c r="BP175" s="175"/>
      <c r="BQ175" s="175"/>
      <c r="BR175" s="175"/>
      <c r="BS175" s="175"/>
      <c r="BT175" s="175"/>
      <c r="BU175" s="175"/>
      <c r="BV175" s="175"/>
      <c r="BW175" s="175"/>
      <c r="BX175" s="175"/>
      <c r="BY175" s="175"/>
      <c r="BZ175" s="175"/>
      <c r="CA175" s="175"/>
      <c r="CB175" s="175"/>
      <c r="CC175" s="175"/>
      <c r="CD175" s="175"/>
      <c r="CE175" s="175"/>
    </row>
    <row r="176" spans="1:83" s="286" customFormat="1" ht="13.5" customHeight="1" x14ac:dyDescent="0.2">
      <c r="A176" s="175"/>
      <c r="B176" s="175"/>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5"/>
      <c r="AY176" s="175"/>
      <c r="AZ176" s="175"/>
      <c r="BA176" s="175"/>
      <c r="BB176" s="175"/>
      <c r="BC176" s="175"/>
      <c r="BD176" s="175"/>
      <c r="BE176" s="175"/>
      <c r="BF176" s="175"/>
      <c r="BG176" s="175"/>
      <c r="BH176" s="175"/>
      <c r="BI176" s="175"/>
      <c r="BJ176" s="175"/>
      <c r="BK176" s="175"/>
      <c r="BL176" s="175"/>
      <c r="BM176" s="175"/>
      <c r="BN176" s="175"/>
      <c r="BO176" s="175"/>
      <c r="BP176" s="175"/>
      <c r="BQ176" s="175"/>
      <c r="BR176" s="175"/>
      <c r="BS176" s="175"/>
      <c r="BT176" s="175"/>
      <c r="BU176" s="175"/>
      <c r="BV176" s="175"/>
      <c r="BW176" s="175"/>
      <c r="BX176" s="175"/>
      <c r="BY176" s="175"/>
      <c r="BZ176" s="175"/>
      <c r="CA176" s="175"/>
      <c r="CB176" s="175"/>
      <c r="CC176" s="175"/>
      <c r="CD176" s="175"/>
      <c r="CE176" s="175"/>
    </row>
    <row r="177" spans="1:83" s="286" customFormat="1" ht="13.5" customHeight="1" x14ac:dyDescent="0.2">
      <c r="A177" s="175"/>
      <c r="B177" s="175"/>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5"/>
      <c r="AK177" s="175"/>
      <c r="AL177" s="175"/>
      <c r="AM177" s="175"/>
      <c r="AN177" s="175"/>
      <c r="AO177" s="175"/>
      <c r="AP177" s="175"/>
      <c r="AQ177" s="175"/>
      <c r="AR177" s="175"/>
      <c r="AS177" s="175"/>
      <c r="AT177" s="175"/>
      <c r="AU177" s="175"/>
      <c r="AV177" s="175"/>
      <c r="AW177" s="175"/>
      <c r="AX177" s="175"/>
      <c r="AY177" s="175"/>
      <c r="AZ177" s="175"/>
      <c r="BA177" s="175"/>
      <c r="BB177" s="175"/>
      <c r="BC177" s="175"/>
      <c r="BD177" s="175"/>
      <c r="BE177" s="175"/>
      <c r="BF177" s="175"/>
      <c r="BG177" s="175"/>
      <c r="BH177" s="175"/>
      <c r="BI177" s="175"/>
      <c r="BJ177" s="175"/>
      <c r="BK177" s="175"/>
      <c r="BL177" s="175"/>
      <c r="BM177" s="175"/>
      <c r="BN177" s="175"/>
      <c r="BO177" s="175"/>
      <c r="BP177" s="175"/>
      <c r="BQ177" s="175"/>
      <c r="BR177" s="175"/>
      <c r="BS177" s="175"/>
      <c r="BT177" s="175"/>
      <c r="BU177" s="175"/>
      <c r="BV177" s="175"/>
      <c r="BW177" s="175"/>
      <c r="BX177" s="175"/>
      <c r="BY177" s="175"/>
      <c r="BZ177" s="175"/>
      <c r="CA177" s="175"/>
      <c r="CB177" s="175"/>
      <c r="CC177" s="175"/>
      <c r="CD177" s="175"/>
      <c r="CE177" s="175"/>
    </row>
    <row r="178" spans="1:83" s="286" customFormat="1" ht="13.5" customHeight="1" x14ac:dyDescent="0.2">
      <c r="A178" s="175"/>
      <c r="B178" s="175"/>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5"/>
      <c r="BI178" s="175"/>
      <c r="BJ178" s="175"/>
      <c r="BK178" s="175"/>
      <c r="BL178" s="175"/>
      <c r="BM178" s="175"/>
      <c r="BN178" s="175"/>
      <c r="BO178" s="175"/>
      <c r="BP178" s="175"/>
      <c r="BQ178" s="175"/>
      <c r="BR178" s="175"/>
      <c r="BS178" s="175"/>
      <c r="BT178" s="175"/>
      <c r="BU178" s="175"/>
      <c r="BV178" s="175"/>
      <c r="BW178" s="175"/>
      <c r="BX178" s="175"/>
      <c r="BY178" s="175"/>
      <c r="BZ178" s="175"/>
      <c r="CA178" s="175"/>
      <c r="CB178" s="175"/>
      <c r="CC178" s="175"/>
      <c r="CD178" s="175"/>
      <c r="CE178" s="175"/>
    </row>
    <row r="179" spans="1:83" s="286" customFormat="1" ht="13.5" customHeight="1" x14ac:dyDescent="0.2">
      <c r="A179" s="175"/>
      <c r="B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5"/>
      <c r="BI179" s="175"/>
      <c r="BJ179" s="175"/>
      <c r="BK179" s="175"/>
      <c r="BL179" s="175"/>
      <c r="BM179" s="175"/>
      <c r="BN179" s="175"/>
      <c r="BO179" s="175"/>
      <c r="BP179" s="175"/>
      <c r="BQ179" s="175"/>
      <c r="BR179" s="175"/>
      <c r="BS179" s="175"/>
      <c r="BT179" s="175"/>
      <c r="BU179" s="175"/>
      <c r="BV179" s="175"/>
      <c r="BW179" s="175"/>
      <c r="BX179" s="175"/>
      <c r="BY179" s="175"/>
      <c r="BZ179" s="175"/>
      <c r="CA179" s="175"/>
      <c r="CB179" s="175"/>
      <c r="CC179" s="175"/>
      <c r="CD179" s="175"/>
      <c r="CE179" s="175"/>
    </row>
    <row r="180" spans="1:83" s="286" customFormat="1" ht="13.5" customHeight="1" x14ac:dyDescent="0.2">
      <c r="A180" s="175"/>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5"/>
      <c r="BI180" s="175"/>
      <c r="BJ180" s="175"/>
      <c r="BK180" s="175"/>
      <c r="BL180" s="175"/>
      <c r="BM180" s="175"/>
      <c r="BN180" s="175"/>
      <c r="BO180" s="175"/>
      <c r="BP180" s="175"/>
      <c r="BQ180" s="175"/>
      <c r="BR180" s="175"/>
      <c r="BS180" s="175"/>
      <c r="BT180" s="175"/>
      <c r="BU180" s="175"/>
      <c r="BV180" s="175"/>
      <c r="BW180" s="175"/>
      <c r="BX180" s="175"/>
      <c r="BY180" s="175"/>
      <c r="BZ180" s="175"/>
      <c r="CA180" s="175"/>
      <c r="CB180" s="175"/>
      <c r="CC180" s="175"/>
      <c r="CD180" s="175"/>
      <c r="CE180" s="175"/>
    </row>
    <row r="181" spans="1:83" s="286" customFormat="1" ht="13.5" customHeight="1" x14ac:dyDescent="0.2">
      <c r="A181" s="175"/>
      <c r="B181" s="175"/>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c r="AA181" s="175"/>
      <c r="AB181" s="175"/>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5"/>
      <c r="BR181" s="175"/>
      <c r="BS181" s="175"/>
      <c r="BT181" s="175"/>
      <c r="BU181" s="175"/>
      <c r="BV181" s="175"/>
      <c r="BW181" s="175"/>
      <c r="BX181" s="175"/>
      <c r="BY181" s="175"/>
      <c r="BZ181" s="175"/>
      <c r="CA181" s="175"/>
      <c r="CB181" s="175"/>
      <c r="CC181" s="175"/>
      <c r="CD181" s="175"/>
      <c r="CE181" s="175"/>
    </row>
    <row r="182" spans="1:83" s="286" customFormat="1" ht="13.5" customHeight="1" x14ac:dyDescent="0.2">
      <c r="A182" s="175"/>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75"/>
      <c r="AY182" s="175"/>
      <c r="AZ182" s="175"/>
      <c r="BA182" s="175"/>
      <c r="BB182" s="175"/>
      <c r="BC182" s="175"/>
      <c r="BD182" s="175"/>
      <c r="BE182" s="175"/>
      <c r="BF182" s="175"/>
      <c r="BG182" s="175"/>
      <c r="BH182" s="175"/>
      <c r="BI182" s="175"/>
      <c r="BJ182" s="175"/>
      <c r="BK182" s="175"/>
      <c r="BL182" s="175"/>
      <c r="BM182" s="175"/>
      <c r="BN182" s="175"/>
      <c r="BO182" s="175"/>
      <c r="BP182" s="175"/>
      <c r="BQ182" s="175"/>
      <c r="BR182" s="175"/>
      <c r="BS182" s="175"/>
      <c r="BT182" s="175"/>
      <c r="BU182" s="175"/>
      <c r="BV182" s="175"/>
      <c r="BW182" s="175"/>
      <c r="BX182" s="175"/>
      <c r="BY182" s="175"/>
      <c r="BZ182" s="175"/>
      <c r="CA182" s="175"/>
      <c r="CB182" s="175"/>
      <c r="CC182" s="175"/>
      <c r="CD182" s="175"/>
      <c r="CE182" s="175"/>
    </row>
    <row r="183" spans="1:83" s="286" customFormat="1" ht="13.5" customHeight="1" x14ac:dyDescent="0.2">
      <c r="A183" s="175"/>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5"/>
      <c r="AY183" s="175"/>
      <c r="AZ183" s="175"/>
      <c r="BA183" s="175"/>
      <c r="BB183" s="175"/>
      <c r="BC183" s="175"/>
      <c r="BD183" s="175"/>
      <c r="BE183" s="175"/>
      <c r="BF183" s="175"/>
      <c r="BG183" s="175"/>
      <c r="BH183" s="175"/>
      <c r="BI183" s="175"/>
      <c r="BJ183" s="175"/>
      <c r="BK183" s="175"/>
      <c r="BL183" s="175"/>
      <c r="BM183" s="175"/>
      <c r="BN183" s="175"/>
      <c r="BO183" s="175"/>
      <c r="BP183" s="175"/>
      <c r="BQ183" s="175"/>
      <c r="BR183" s="175"/>
      <c r="BS183" s="175"/>
      <c r="BT183" s="175"/>
      <c r="BU183" s="175"/>
      <c r="BV183" s="175"/>
      <c r="BW183" s="175"/>
      <c r="BX183" s="175"/>
      <c r="BY183" s="175"/>
      <c r="BZ183" s="175"/>
      <c r="CA183" s="175"/>
      <c r="CB183" s="175"/>
      <c r="CC183" s="175"/>
      <c r="CD183" s="175"/>
      <c r="CE183" s="175"/>
    </row>
    <row r="184" spans="1:83" s="286" customFormat="1" ht="13.5" customHeight="1" x14ac:dyDescent="0.2">
      <c r="A184" s="175"/>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c r="AM184" s="175"/>
      <c r="AN184" s="175"/>
      <c r="AO184" s="175"/>
      <c r="AP184" s="175"/>
      <c r="AQ184" s="175"/>
      <c r="AR184" s="175"/>
      <c r="AS184" s="175"/>
      <c r="AT184" s="175"/>
      <c r="AU184" s="175"/>
      <c r="AV184" s="175"/>
      <c r="AW184" s="175"/>
      <c r="AX184" s="175"/>
      <c r="AY184" s="175"/>
      <c r="AZ184" s="175"/>
      <c r="BA184" s="175"/>
      <c r="BB184" s="175"/>
      <c r="BC184" s="175"/>
      <c r="BD184" s="175"/>
      <c r="BE184" s="175"/>
      <c r="BF184" s="175"/>
      <c r="BG184" s="175"/>
      <c r="BH184" s="175"/>
      <c r="BI184" s="175"/>
      <c r="BJ184" s="175"/>
      <c r="BK184" s="175"/>
      <c r="BL184" s="175"/>
      <c r="BM184" s="175"/>
      <c r="BN184" s="175"/>
      <c r="BO184" s="175"/>
      <c r="BP184" s="175"/>
      <c r="BQ184" s="175"/>
      <c r="BR184" s="175"/>
      <c r="BS184" s="175"/>
      <c r="BT184" s="175"/>
      <c r="BU184" s="175"/>
      <c r="BV184" s="175"/>
      <c r="BW184" s="175"/>
      <c r="BX184" s="175"/>
      <c r="BY184" s="175"/>
      <c r="BZ184" s="175"/>
      <c r="CA184" s="175"/>
      <c r="CB184" s="175"/>
      <c r="CC184" s="175"/>
      <c r="CD184" s="175"/>
      <c r="CE184" s="175"/>
    </row>
    <row r="185" spans="1:83" s="286" customFormat="1" ht="13.5" customHeight="1" x14ac:dyDescent="0.2">
      <c r="A185" s="175"/>
      <c r="B185" s="175"/>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c r="AA185" s="175"/>
      <c r="AB185" s="175"/>
      <c r="AC185" s="175"/>
      <c r="AD185" s="175"/>
      <c r="AE185" s="175"/>
      <c r="AF185" s="175"/>
      <c r="AG185" s="175"/>
      <c r="AH185" s="175"/>
      <c r="AI185" s="175"/>
      <c r="AJ185" s="175"/>
      <c r="AK185" s="175"/>
      <c r="AL185" s="175"/>
      <c r="AM185" s="175"/>
      <c r="AN185" s="175"/>
      <c r="AO185" s="175"/>
      <c r="AP185" s="175"/>
      <c r="AQ185" s="175"/>
      <c r="AR185" s="175"/>
      <c r="AS185" s="175"/>
      <c r="AT185" s="175"/>
      <c r="AU185" s="175"/>
      <c r="AV185" s="175"/>
      <c r="AW185" s="175"/>
      <c r="AX185" s="175"/>
      <c r="AY185" s="175"/>
      <c r="AZ185" s="175"/>
      <c r="BA185" s="175"/>
      <c r="BB185" s="175"/>
      <c r="BC185" s="175"/>
      <c r="BD185" s="175"/>
      <c r="BE185" s="175"/>
      <c r="BF185" s="175"/>
      <c r="BG185" s="175"/>
      <c r="BH185" s="175"/>
      <c r="BI185" s="175"/>
      <c r="BJ185" s="175"/>
      <c r="BK185" s="175"/>
      <c r="BL185" s="175"/>
      <c r="BM185" s="175"/>
      <c r="BN185" s="175"/>
      <c r="BO185" s="175"/>
      <c r="BP185" s="175"/>
      <c r="BQ185" s="175"/>
      <c r="BR185" s="175"/>
      <c r="BS185" s="175"/>
      <c r="BT185" s="175"/>
      <c r="BU185" s="175"/>
      <c r="BV185" s="175"/>
      <c r="BW185" s="175"/>
      <c r="BX185" s="175"/>
      <c r="BY185" s="175"/>
      <c r="BZ185" s="175"/>
      <c r="CA185" s="175"/>
      <c r="CB185" s="175"/>
      <c r="CC185" s="175"/>
      <c r="CD185" s="175"/>
      <c r="CE185" s="175"/>
    </row>
    <row r="186" spans="1:83" s="286" customFormat="1" ht="13.5" customHeight="1" x14ac:dyDescent="0.2">
      <c r="A186" s="175"/>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5"/>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5"/>
      <c r="BR186" s="175"/>
      <c r="BS186" s="175"/>
      <c r="BT186" s="175"/>
      <c r="BU186" s="175"/>
      <c r="BV186" s="175"/>
      <c r="BW186" s="175"/>
      <c r="BX186" s="175"/>
      <c r="BY186" s="175"/>
      <c r="BZ186" s="175"/>
      <c r="CA186" s="175"/>
      <c r="CB186" s="175"/>
      <c r="CC186" s="175"/>
      <c r="CD186" s="175"/>
      <c r="CE186" s="175"/>
    </row>
    <row r="187" spans="1:83" s="286" customFormat="1" ht="13.5" customHeight="1" x14ac:dyDescent="0.2">
      <c r="A187" s="175"/>
      <c r="B187" s="175"/>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5"/>
      <c r="BR187" s="175"/>
      <c r="BS187" s="175"/>
      <c r="BT187" s="175"/>
      <c r="BU187" s="175"/>
      <c r="BV187" s="175"/>
      <c r="BW187" s="175"/>
      <c r="BX187" s="175"/>
      <c r="BY187" s="175"/>
      <c r="BZ187" s="175"/>
      <c r="CA187" s="175"/>
      <c r="CB187" s="175"/>
      <c r="CC187" s="175"/>
      <c r="CD187" s="175"/>
      <c r="CE187" s="175"/>
    </row>
    <row r="188" spans="1:83" s="286" customFormat="1" ht="13.5" customHeight="1" x14ac:dyDescent="0.2">
      <c r="A188" s="175"/>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5"/>
      <c r="AY188" s="175"/>
      <c r="AZ188" s="175"/>
      <c r="BA188" s="175"/>
      <c r="BB188" s="175"/>
      <c r="BC188" s="175"/>
      <c r="BD188" s="175"/>
      <c r="BE188" s="175"/>
      <c r="BF188" s="175"/>
      <c r="BG188" s="175"/>
      <c r="BH188" s="175"/>
      <c r="BI188" s="175"/>
      <c r="BJ188" s="175"/>
      <c r="BK188" s="175"/>
      <c r="BL188" s="175"/>
      <c r="BM188" s="175"/>
      <c r="BN188" s="175"/>
      <c r="BO188" s="175"/>
      <c r="BP188" s="175"/>
      <c r="BQ188" s="175"/>
      <c r="BR188" s="175"/>
      <c r="BS188" s="175"/>
      <c r="BT188" s="175"/>
      <c r="BU188" s="175"/>
      <c r="BV188" s="175"/>
      <c r="BW188" s="175"/>
      <c r="BX188" s="175"/>
      <c r="BY188" s="175"/>
      <c r="BZ188" s="175"/>
      <c r="CA188" s="175"/>
      <c r="CB188" s="175"/>
      <c r="CC188" s="175"/>
      <c r="CD188" s="175"/>
      <c r="CE188" s="175"/>
    </row>
    <row r="189" spans="1:83" s="286" customFormat="1" ht="13.5" customHeight="1" x14ac:dyDescent="0.2">
      <c r="A189" s="175"/>
      <c r="B189" s="175"/>
      <c r="C189" s="175"/>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5"/>
      <c r="AY189" s="175"/>
      <c r="AZ189" s="175"/>
      <c r="BA189" s="175"/>
      <c r="BB189" s="175"/>
      <c r="BC189" s="175"/>
      <c r="BD189" s="175"/>
      <c r="BE189" s="175"/>
      <c r="BF189" s="175"/>
      <c r="BG189" s="175"/>
      <c r="BH189" s="175"/>
      <c r="BI189" s="175"/>
      <c r="BJ189" s="175"/>
      <c r="BK189" s="175"/>
      <c r="BL189" s="175"/>
      <c r="BM189" s="175"/>
      <c r="BN189" s="175"/>
      <c r="BO189" s="175"/>
      <c r="BP189" s="175"/>
      <c r="BQ189" s="175"/>
      <c r="BR189" s="175"/>
      <c r="BS189" s="175"/>
      <c r="BT189" s="175"/>
      <c r="BU189" s="175"/>
      <c r="BV189" s="175"/>
      <c r="BW189" s="175"/>
      <c r="BX189" s="175"/>
      <c r="BY189" s="175"/>
      <c r="BZ189" s="175"/>
      <c r="CA189" s="175"/>
      <c r="CB189" s="175"/>
      <c r="CC189" s="175"/>
      <c r="CD189" s="175"/>
      <c r="CE189" s="175"/>
    </row>
    <row r="190" spans="1:83" s="286" customFormat="1" ht="13.5" customHeight="1" x14ac:dyDescent="0.2">
      <c r="A190" s="175"/>
      <c r="B190" s="175"/>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175"/>
      <c r="BC190" s="175"/>
      <c r="BD190" s="175"/>
      <c r="BE190" s="175"/>
      <c r="BF190" s="175"/>
      <c r="BG190" s="175"/>
      <c r="BH190" s="175"/>
      <c r="BI190" s="175"/>
      <c r="BJ190" s="175"/>
      <c r="BK190" s="175"/>
      <c r="BL190" s="175"/>
      <c r="BM190" s="175"/>
      <c r="BN190" s="175"/>
      <c r="BO190" s="175"/>
      <c r="BP190" s="175"/>
      <c r="BQ190" s="175"/>
      <c r="BR190" s="175"/>
      <c r="BS190" s="175"/>
      <c r="BT190" s="175"/>
      <c r="BU190" s="175"/>
      <c r="BV190" s="175"/>
      <c r="BW190" s="175"/>
      <c r="BX190" s="175"/>
      <c r="BY190" s="175"/>
      <c r="BZ190" s="175"/>
      <c r="CA190" s="175"/>
      <c r="CB190" s="175"/>
      <c r="CC190" s="175"/>
      <c r="CD190" s="175"/>
      <c r="CE190" s="175"/>
    </row>
    <row r="191" spans="1:83" s="286" customFormat="1" ht="13.5" customHeight="1" x14ac:dyDescent="0.2">
      <c r="A191" s="175"/>
      <c r="B191" s="175"/>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5"/>
      <c r="AY191" s="175"/>
      <c r="AZ191" s="175"/>
      <c r="BA191" s="175"/>
      <c r="BB191" s="175"/>
      <c r="BC191" s="175"/>
      <c r="BD191" s="175"/>
      <c r="BE191" s="175"/>
      <c r="BF191" s="175"/>
      <c r="BG191" s="175"/>
      <c r="BH191" s="175"/>
      <c r="BI191" s="175"/>
      <c r="BJ191" s="175"/>
      <c r="BK191" s="175"/>
      <c r="BL191" s="175"/>
      <c r="BM191" s="175"/>
      <c r="BN191" s="175"/>
      <c r="BO191" s="175"/>
      <c r="BP191" s="175"/>
      <c r="BQ191" s="175"/>
      <c r="BR191" s="175"/>
      <c r="BS191" s="175"/>
      <c r="BT191" s="175"/>
      <c r="BU191" s="175"/>
      <c r="BV191" s="175"/>
      <c r="BW191" s="175"/>
      <c r="BX191" s="175"/>
      <c r="BY191" s="175"/>
      <c r="BZ191" s="175"/>
      <c r="CA191" s="175"/>
      <c r="CB191" s="175"/>
      <c r="CC191" s="175"/>
      <c r="CD191" s="175"/>
      <c r="CE191" s="175"/>
    </row>
    <row r="192" spans="1:83" s="286" customFormat="1" ht="13.5" customHeight="1" x14ac:dyDescent="0.2">
      <c r="A192" s="175"/>
      <c r="B192" s="175"/>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c r="AA192" s="175"/>
      <c r="AB192" s="175"/>
      <c r="AC192" s="175"/>
      <c r="AD192" s="175"/>
      <c r="AE192" s="175"/>
      <c r="AF192" s="175"/>
      <c r="AG192" s="175"/>
      <c r="AH192" s="175"/>
      <c r="AI192" s="175"/>
      <c r="AJ192" s="175"/>
      <c r="AK192" s="175"/>
      <c r="AL192" s="175"/>
      <c r="AM192" s="175"/>
      <c r="AN192" s="175"/>
      <c r="AO192" s="175"/>
      <c r="AP192" s="175"/>
      <c r="AQ192" s="175"/>
      <c r="AR192" s="175"/>
      <c r="AS192" s="175"/>
      <c r="AT192" s="175"/>
      <c r="AU192" s="175"/>
      <c r="AV192" s="175"/>
      <c r="AW192" s="175"/>
      <c r="AX192" s="175"/>
      <c r="AY192" s="175"/>
      <c r="AZ192" s="175"/>
      <c r="BA192" s="175"/>
      <c r="BB192" s="175"/>
      <c r="BC192" s="175"/>
      <c r="BD192" s="175"/>
      <c r="BE192" s="175"/>
      <c r="BF192" s="175"/>
      <c r="BG192" s="175"/>
      <c r="BH192" s="175"/>
      <c r="BI192" s="175"/>
      <c r="BJ192" s="175"/>
      <c r="BK192" s="175"/>
      <c r="BL192" s="175"/>
      <c r="BM192" s="175"/>
      <c r="BN192" s="175"/>
      <c r="BO192" s="175"/>
      <c r="BP192" s="175"/>
      <c r="BQ192" s="175"/>
      <c r="BR192" s="175"/>
      <c r="BS192" s="175"/>
      <c r="BT192" s="175"/>
      <c r="BU192" s="175"/>
      <c r="BV192" s="175"/>
      <c r="BW192" s="175"/>
      <c r="BX192" s="175"/>
      <c r="BY192" s="175"/>
      <c r="BZ192" s="175"/>
      <c r="CA192" s="175"/>
      <c r="CB192" s="175"/>
      <c r="CC192" s="175"/>
      <c r="CD192" s="175"/>
      <c r="CE192" s="175"/>
    </row>
    <row r="193" spans="1:83" s="286" customFormat="1" ht="13.5" customHeight="1" x14ac:dyDescent="0.2">
      <c r="A193" s="175"/>
      <c r="B193" s="175"/>
      <c r="C193" s="175"/>
      <c r="D193" s="175"/>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c r="AA193" s="175"/>
      <c r="AB193" s="175"/>
      <c r="AC193" s="175"/>
      <c r="AD193" s="175"/>
      <c r="AE193" s="175"/>
      <c r="AF193" s="175"/>
      <c r="AG193" s="175"/>
      <c r="AH193" s="175"/>
      <c r="AI193" s="175"/>
      <c r="AJ193" s="175"/>
      <c r="AK193" s="175"/>
      <c r="AL193" s="175"/>
      <c r="AM193" s="175"/>
      <c r="AN193" s="175"/>
      <c r="AO193" s="175"/>
      <c r="AP193" s="175"/>
      <c r="AQ193" s="175"/>
      <c r="AR193" s="175"/>
      <c r="AS193" s="175"/>
      <c r="AT193" s="175"/>
      <c r="AU193" s="175"/>
      <c r="AV193" s="175"/>
      <c r="AW193" s="175"/>
      <c r="AX193" s="175"/>
      <c r="AY193" s="175"/>
      <c r="AZ193" s="175"/>
      <c r="BA193" s="175"/>
      <c r="BB193" s="175"/>
      <c r="BC193" s="175"/>
      <c r="BD193" s="175"/>
      <c r="BE193" s="175"/>
      <c r="BF193" s="175"/>
      <c r="BG193" s="175"/>
      <c r="BH193" s="175"/>
      <c r="BI193" s="175"/>
      <c r="BJ193" s="175"/>
      <c r="BK193" s="175"/>
      <c r="BL193" s="175"/>
      <c r="BM193" s="175"/>
      <c r="BN193" s="175"/>
      <c r="BO193" s="175"/>
      <c r="BP193" s="175"/>
      <c r="BQ193" s="175"/>
      <c r="BR193" s="175"/>
      <c r="BS193" s="175"/>
      <c r="BT193" s="175"/>
      <c r="BU193" s="175"/>
      <c r="BV193" s="175"/>
      <c r="BW193" s="175"/>
      <c r="BX193" s="175"/>
      <c r="BY193" s="175"/>
      <c r="BZ193" s="175"/>
      <c r="CA193" s="175"/>
      <c r="CB193" s="175"/>
      <c r="CC193" s="175"/>
      <c r="CD193" s="175"/>
      <c r="CE193" s="175"/>
    </row>
    <row r="194" spans="1:83" s="286" customFormat="1" ht="13.5" customHeight="1" x14ac:dyDescent="0.2">
      <c r="A194" s="175"/>
      <c r="B194" s="175"/>
      <c r="C194" s="175"/>
      <c r="D194" s="175"/>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c r="AA194" s="175"/>
      <c r="AB194" s="175"/>
      <c r="AC194" s="175"/>
      <c r="AD194" s="175"/>
      <c r="AE194" s="175"/>
      <c r="AF194" s="175"/>
      <c r="AG194" s="175"/>
      <c r="AH194" s="175"/>
      <c r="AI194" s="175"/>
      <c r="AJ194" s="175"/>
      <c r="AK194" s="175"/>
      <c r="AL194" s="175"/>
      <c r="AM194" s="175"/>
      <c r="AN194" s="175"/>
      <c r="AO194" s="175"/>
      <c r="AP194" s="175"/>
      <c r="AQ194" s="175"/>
      <c r="AR194" s="175"/>
      <c r="AS194" s="175"/>
      <c r="AT194" s="175"/>
      <c r="AU194" s="175"/>
      <c r="AV194" s="175"/>
      <c r="AW194" s="175"/>
      <c r="AX194" s="175"/>
      <c r="AY194" s="175"/>
      <c r="AZ194" s="175"/>
      <c r="BA194" s="175"/>
      <c r="BB194" s="175"/>
      <c r="BC194" s="175"/>
      <c r="BD194" s="175"/>
      <c r="BE194" s="175"/>
      <c r="BF194" s="175"/>
      <c r="BG194" s="175"/>
      <c r="BH194" s="175"/>
      <c r="BI194" s="175"/>
      <c r="BJ194" s="175"/>
      <c r="BK194" s="175"/>
      <c r="BL194" s="175"/>
      <c r="BM194" s="175"/>
      <c r="BN194" s="175"/>
      <c r="BO194" s="175"/>
      <c r="BP194" s="175"/>
      <c r="BQ194" s="175"/>
      <c r="BR194" s="175"/>
      <c r="BS194" s="175"/>
      <c r="BT194" s="175"/>
      <c r="BU194" s="175"/>
      <c r="BV194" s="175"/>
      <c r="BW194" s="175"/>
      <c r="BX194" s="175"/>
      <c r="BY194" s="175"/>
      <c r="BZ194" s="175"/>
      <c r="CA194" s="175"/>
      <c r="CB194" s="175"/>
      <c r="CC194" s="175"/>
      <c r="CD194" s="175"/>
      <c r="CE194" s="175"/>
    </row>
    <row r="195" spans="1:83" s="286" customFormat="1" ht="13.5" customHeight="1" x14ac:dyDescent="0.2">
      <c r="A195" s="175"/>
      <c r="B195" s="175"/>
      <c r="C195" s="175"/>
      <c r="D195" s="175"/>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c r="AA195" s="175"/>
      <c r="AB195" s="175"/>
      <c r="AC195" s="175"/>
      <c r="AD195" s="175"/>
      <c r="AE195" s="175"/>
      <c r="AF195" s="175"/>
      <c r="AG195" s="175"/>
      <c r="AH195" s="175"/>
      <c r="AI195" s="175"/>
      <c r="AJ195" s="175"/>
      <c r="AK195" s="175"/>
      <c r="AL195" s="175"/>
      <c r="AM195" s="175"/>
      <c r="AN195" s="175"/>
      <c r="AO195" s="175"/>
      <c r="AP195" s="175"/>
      <c r="AQ195" s="175"/>
      <c r="AR195" s="175"/>
      <c r="AS195" s="175"/>
      <c r="AT195" s="175"/>
      <c r="AU195" s="175"/>
      <c r="AV195" s="175"/>
      <c r="AW195" s="175"/>
      <c r="AX195" s="175"/>
      <c r="AY195" s="175"/>
      <c r="AZ195" s="175"/>
      <c r="BA195" s="175"/>
      <c r="BB195" s="175"/>
      <c r="BC195" s="175"/>
      <c r="BD195" s="175"/>
      <c r="BE195" s="175"/>
      <c r="BF195" s="175"/>
      <c r="BG195" s="175"/>
      <c r="BH195" s="175"/>
      <c r="BI195" s="175"/>
      <c r="BJ195" s="175"/>
      <c r="BK195" s="175"/>
      <c r="BL195" s="175"/>
      <c r="BM195" s="175"/>
      <c r="BN195" s="175"/>
      <c r="BO195" s="175"/>
      <c r="BP195" s="175"/>
      <c r="BQ195" s="175"/>
      <c r="BR195" s="175"/>
      <c r="BS195" s="175"/>
      <c r="BT195" s="175"/>
      <c r="BU195" s="175"/>
      <c r="BV195" s="175"/>
      <c r="BW195" s="175"/>
      <c r="BX195" s="175"/>
      <c r="BY195" s="175"/>
      <c r="BZ195" s="175"/>
      <c r="CA195" s="175"/>
      <c r="CB195" s="175"/>
      <c r="CC195" s="175"/>
      <c r="CD195" s="175"/>
      <c r="CE195" s="175"/>
    </row>
    <row r="196" spans="1:83" s="286" customFormat="1" ht="13.5" customHeight="1" x14ac:dyDescent="0.2">
      <c r="A196" s="175"/>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c r="AA196" s="175"/>
      <c r="AB196" s="175"/>
      <c r="AC196" s="175"/>
      <c r="AD196" s="175"/>
      <c r="AE196" s="175"/>
      <c r="AF196" s="175"/>
      <c r="AG196" s="175"/>
      <c r="AH196" s="175"/>
      <c r="AI196" s="175"/>
      <c r="AJ196" s="175"/>
      <c r="AK196" s="175"/>
      <c r="AL196" s="175"/>
      <c r="AM196" s="175"/>
      <c r="AN196" s="175"/>
      <c r="AO196" s="175"/>
      <c r="AP196" s="175"/>
      <c r="AQ196" s="175"/>
      <c r="AR196" s="175"/>
      <c r="AS196" s="175"/>
      <c r="AT196" s="175"/>
      <c r="AU196" s="175"/>
      <c r="AV196" s="175"/>
      <c r="AW196" s="175"/>
      <c r="AX196" s="175"/>
      <c r="AY196" s="175"/>
      <c r="AZ196" s="175"/>
      <c r="BA196" s="175"/>
      <c r="BB196" s="175"/>
      <c r="BC196" s="175"/>
      <c r="BD196" s="175"/>
      <c r="BE196" s="175"/>
      <c r="BF196" s="175"/>
      <c r="BG196" s="175"/>
      <c r="BH196" s="175"/>
      <c r="BI196" s="175"/>
      <c r="BJ196" s="175"/>
      <c r="BK196" s="175"/>
      <c r="BL196" s="175"/>
      <c r="BM196" s="175"/>
      <c r="BN196" s="175"/>
      <c r="BO196" s="175"/>
      <c r="BP196" s="175"/>
      <c r="BQ196" s="175"/>
      <c r="BR196" s="175"/>
      <c r="BS196" s="175"/>
      <c r="BT196" s="175"/>
      <c r="BU196" s="175"/>
      <c r="BV196" s="175"/>
      <c r="BW196" s="175"/>
      <c r="BX196" s="175"/>
      <c r="BY196" s="175"/>
      <c r="BZ196" s="175"/>
      <c r="CA196" s="175"/>
      <c r="CB196" s="175"/>
      <c r="CC196" s="175"/>
      <c r="CD196" s="175"/>
      <c r="CE196" s="175"/>
    </row>
    <row r="197" spans="1:83" s="286" customFormat="1" ht="13.5" customHeight="1" x14ac:dyDescent="0.2">
      <c r="A197" s="175"/>
      <c r="B197" s="175"/>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5"/>
      <c r="AY197" s="175"/>
      <c r="AZ197" s="175"/>
      <c r="BA197" s="175"/>
      <c r="BB197" s="175"/>
      <c r="BC197" s="175"/>
      <c r="BD197" s="175"/>
      <c r="BE197" s="175"/>
      <c r="BF197" s="175"/>
      <c r="BG197" s="175"/>
      <c r="BH197" s="175"/>
      <c r="BI197" s="175"/>
      <c r="BJ197" s="175"/>
      <c r="BK197" s="175"/>
      <c r="BL197" s="175"/>
      <c r="BM197" s="175"/>
      <c r="BN197" s="175"/>
      <c r="BO197" s="175"/>
      <c r="BP197" s="175"/>
      <c r="BQ197" s="175"/>
      <c r="BR197" s="175"/>
      <c r="BS197" s="175"/>
      <c r="BT197" s="175"/>
      <c r="BU197" s="175"/>
      <c r="BV197" s="175"/>
      <c r="BW197" s="175"/>
      <c r="BX197" s="175"/>
      <c r="BY197" s="175"/>
      <c r="BZ197" s="175"/>
      <c r="CA197" s="175"/>
      <c r="CB197" s="175"/>
      <c r="CC197" s="175"/>
      <c r="CD197" s="175"/>
      <c r="CE197" s="175"/>
    </row>
    <row r="198" spans="1:83" s="286" customFormat="1" ht="13.5" customHeight="1" x14ac:dyDescent="0.2">
      <c r="A198" s="175"/>
      <c r="B198" s="175"/>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5"/>
      <c r="BQ198" s="175"/>
      <c r="BR198" s="175"/>
      <c r="BS198" s="175"/>
      <c r="BT198" s="175"/>
      <c r="BU198" s="175"/>
      <c r="BV198" s="175"/>
      <c r="BW198" s="175"/>
      <c r="BX198" s="175"/>
      <c r="BY198" s="175"/>
      <c r="BZ198" s="175"/>
      <c r="CA198" s="175"/>
      <c r="CB198" s="175"/>
      <c r="CC198" s="175"/>
      <c r="CD198" s="175"/>
      <c r="CE198" s="175"/>
    </row>
    <row r="199" spans="1:83" s="286" customFormat="1" ht="13.5" customHeight="1" x14ac:dyDescent="0.2">
      <c r="A199" s="175"/>
      <c r="B199" s="175"/>
      <c r="C199" s="175"/>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5"/>
      <c r="AY199" s="175"/>
      <c r="AZ199" s="175"/>
      <c r="BA199" s="175"/>
      <c r="BB199" s="175"/>
      <c r="BC199" s="175"/>
      <c r="BD199" s="175"/>
      <c r="BE199" s="175"/>
      <c r="BF199" s="175"/>
      <c r="BG199" s="175"/>
      <c r="BH199" s="175"/>
      <c r="BI199" s="175"/>
      <c r="BJ199" s="175"/>
      <c r="BK199" s="175"/>
      <c r="BL199" s="175"/>
      <c r="BM199" s="175"/>
      <c r="BN199" s="175"/>
      <c r="BO199" s="175"/>
      <c r="BP199" s="175"/>
      <c r="BQ199" s="175"/>
      <c r="BR199" s="175"/>
      <c r="BS199" s="175"/>
      <c r="BT199" s="175"/>
      <c r="BU199" s="175"/>
      <c r="BV199" s="175"/>
      <c r="BW199" s="175"/>
      <c r="BX199" s="175"/>
      <c r="BY199" s="175"/>
      <c r="BZ199" s="175"/>
      <c r="CA199" s="175"/>
      <c r="CB199" s="175"/>
      <c r="CC199" s="175"/>
      <c r="CD199" s="175"/>
      <c r="CE199" s="175"/>
    </row>
    <row r="200" spans="1:83" s="286" customFormat="1" ht="13.5" customHeight="1" x14ac:dyDescent="0.2">
      <c r="A200" s="175"/>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c r="AA200" s="175"/>
      <c r="AB200" s="175"/>
      <c r="AC200" s="175"/>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5"/>
      <c r="AY200" s="175"/>
      <c r="AZ200" s="175"/>
      <c r="BA200" s="175"/>
      <c r="BB200" s="175"/>
      <c r="BC200" s="175"/>
      <c r="BD200" s="175"/>
      <c r="BE200" s="175"/>
      <c r="BF200" s="175"/>
      <c r="BG200" s="175"/>
      <c r="BH200" s="175"/>
      <c r="BI200" s="175"/>
      <c r="BJ200" s="175"/>
      <c r="BK200" s="175"/>
      <c r="BL200" s="175"/>
      <c r="BM200" s="175"/>
      <c r="BN200" s="175"/>
      <c r="BO200" s="175"/>
      <c r="BP200" s="175"/>
      <c r="BQ200" s="175"/>
      <c r="BR200" s="175"/>
      <c r="BS200" s="175"/>
      <c r="BT200" s="175"/>
      <c r="BU200" s="175"/>
      <c r="BV200" s="175"/>
      <c r="BW200" s="175"/>
      <c r="BX200" s="175"/>
      <c r="BY200" s="175"/>
      <c r="BZ200" s="175"/>
      <c r="CA200" s="175"/>
      <c r="CB200" s="175"/>
      <c r="CC200" s="175"/>
      <c r="CD200" s="175"/>
      <c r="CE200" s="175"/>
    </row>
    <row r="201" spans="1:83" s="286" customFormat="1" ht="13.5" customHeight="1" x14ac:dyDescent="0.2">
      <c r="A201" s="175"/>
      <c r="B201" s="175"/>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c r="AM201" s="175"/>
      <c r="AN201" s="175"/>
      <c r="AO201" s="175"/>
      <c r="AP201" s="175"/>
      <c r="AQ201" s="175"/>
      <c r="AR201" s="175"/>
      <c r="AS201" s="175"/>
      <c r="AT201" s="175"/>
      <c r="AU201" s="175"/>
      <c r="AV201" s="175"/>
      <c r="AW201" s="175"/>
      <c r="AX201" s="175"/>
      <c r="AY201" s="175"/>
      <c r="AZ201" s="175"/>
      <c r="BA201" s="175"/>
      <c r="BB201" s="175"/>
      <c r="BC201" s="175"/>
      <c r="BD201" s="175"/>
      <c r="BE201" s="175"/>
      <c r="BF201" s="175"/>
      <c r="BG201" s="175"/>
      <c r="BH201" s="175"/>
      <c r="BI201" s="175"/>
      <c r="BJ201" s="175"/>
      <c r="BK201" s="175"/>
      <c r="BL201" s="175"/>
      <c r="BM201" s="175"/>
      <c r="BN201" s="175"/>
      <c r="BO201" s="175"/>
      <c r="BP201" s="175"/>
      <c r="BQ201" s="175"/>
      <c r="BR201" s="175"/>
      <c r="BS201" s="175"/>
      <c r="BT201" s="175"/>
      <c r="BU201" s="175"/>
      <c r="BV201" s="175"/>
      <c r="BW201" s="175"/>
      <c r="BX201" s="175"/>
      <c r="BY201" s="175"/>
      <c r="BZ201" s="175"/>
      <c r="CA201" s="175"/>
      <c r="CB201" s="175"/>
      <c r="CC201" s="175"/>
      <c r="CD201" s="175"/>
      <c r="CE201" s="175"/>
    </row>
    <row r="202" spans="1:83" s="286" customFormat="1" ht="13.5" customHeight="1" x14ac:dyDescent="0.2">
      <c r="A202" s="175"/>
      <c r="B202" s="175"/>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c r="AA202" s="175"/>
      <c r="AB202" s="175"/>
      <c r="AC202" s="175"/>
      <c r="AD202" s="175"/>
      <c r="AE202" s="175"/>
      <c r="AF202" s="175"/>
      <c r="AG202" s="175"/>
      <c r="AH202" s="175"/>
      <c r="AI202" s="175"/>
      <c r="AJ202" s="175"/>
      <c r="AK202" s="175"/>
      <c r="AL202" s="175"/>
      <c r="AM202" s="175"/>
      <c r="AN202" s="175"/>
      <c r="AO202" s="175"/>
      <c r="AP202" s="175"/>
      <c r="AQ202" s="175"/>
      <c r="AR202" s="175"/>
      <c r="AS202" s="175"/>
      <c r="AT202" s="175"/>
      <c r="AU202" s="175"/>
      <c r="AV202" s="175"/>
      <c r="AW202" s="175"/>
      <c r="AX202" s="175"/>
      <c r="AY202" s="175"/>
      <c r="AZ202" s="175"/>
      <c r="BA202" s="175"/>
      <c r="BB202" s="175"/>
      <c r="BC202" s="175"/>
      <c r="BD202" s="175"/>
      <c r="BE202" s="175"/>
      <c r="BF202" s="175"/>
      <c r="BG202" s="175"/>
      <c r="BH202" s="175"/>
      <c r="BI202" s="175"/>
      <c r="BJ202" s="175"/>
      <c r="BK202" s="175"/>
      <c r="BL202" s="175"/>
      <c r="BM202" s="175"/>
      <c r="BN202" s="175"/>
      <c r="BO202" s="175"/>
      <c r="BP202" s="175"/>
      <c r="BQ202" s="175"/>
      <c r="BR202" s="175"/>
      <c r="BS202" s="175"/>
      <c r="BT202" s="175"/>
      <c r="BU202" s="175"/>
      <c r="BV202" s="175"/>
      <c r="BW202" s="175"/>
      <c r="BX202" s="175"/>
      <c r="BY202" s="175"/>
      <c r="BZ202" s="175"/>
      <c r="CA202" s="175"/>
      <c r="CB202" s="175"/>
      <c r="CC202" s="175"/>
      <c r="CD202" s="175"/>
      <c r="CE202" s="175"/>
    </row>
    <row r="203" spans="1:83" s="286" customFormat="1" ht="13.5" customHeight="1" x14ac:dyDescent="0.2">
      <c r="A203" s="175"/>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c r="AM203" s="175"/>
      <c r="AN203" s="175"/>
      <c r="AO203" s="175"/>
      <c r="AP203" s="175"/>
      <c r="AQ203" s="175"/>
      <c r="AR203" s="175"/>
      <c r="AS203" s="175"/>
      <c r="AT203" s="175"/>
      <c r="AU203" s="175"/>
      <c r="AV203" s="175"/>
      <c r="AW203" s="175"/>
      <c r="AX203" s="175"/>
      <c r="AY203" s="175"/>
      <c r="AZ203" s="175"/>
      <c r="BA203" s="175"/>
      <c r="BB203" s="175"/>
      <c r="BC203" s="175"/>
      <c r="BD203" s="175"/>
      <c r="BE203" s="175"/>
      <c r="BF203" s="175"/>
      <c r="BG203" s="175"/>
      <c r="BH203" s="175"/>
      <c r="BI203" s="175"/>
      <c r="BJ203" s="175"/>
      <c r="BK203" s="175"/>
      <c r="BL203" s="175"/>
      <c r="BM203" s="175"/>
      <c r="BN203" s="175"/>
      <c r="BO203" s="175"/>
      <c r="BP203" s="175"/>
      <c r="BQ203" s="175"/>
      <c r="BR203" s="175"/>
      <c r="BS203" s="175"/>
      <c r="BT203" s="175"/>
      <c r="BU203" s="175"/>
      <c r="BV203" s="175"/>
      <c r="BW203" s="175"/>
      <c r="BX203" s="175"/>
      <c r="BY203" s="175"/>
      <c r="BZ203" s="175"/>
      <c r="CA203" s="175"/>
      <c r="CB203" s="175"/>
      <c r="CC203" s="175"/>
      <c r="CD203" s="175"/>
      <c r="CE203" s="175"/>
    </row>
    <row r="204" spans="1:83" s="286" customFormat="1" ht="13.5" customHeight="1" x14ac:dyDescent="0.2">
      <c r="A204" s="175"/>
      <c r="B204" s="175"/>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c r="AE204" s="175"/>
      <c r="AF204" s="175"/>
      <c r="AG204" s="175"/>
      <c r="AH204" s="175"/>
      <c r="AI204" s="175"/>
      <c r="AJ204" s="175"/>
      <c r="AK204" s="175"/>
      <c r="AL204" s="175"/>
      <c r="AM204" s="175"/>
      <c r="AN204" s="175"/>
      <c r="AO204" s="175"/>
      <c r="AP204" s="175"/>
      <c r="AQ204" s="175"/>
      <c r="AR204" s="175"/>
      <c r="AS204" s="175"/>
      <c r="AT204" s="175"/>
      <c r="AU204" s="175"/>
      <c r="AV204" s="175"/>
      <c r="AW204" s="175"/>
      <c r="AX204" s="175"/>
      <c r="AY204" s="175"/>
      <c r="AZ204" s="175"/>
      <c r="BA204" s="175"/>
      <c r="BB204" s="175"/>
      <c r="BC204" s="175"/>
      <c r="BD204" s="175"/>
      <c r="BE204" s="175"/>
      <c r="BF204" s="175"/>
      <c r="BG204" s="175"/>
      <c r="BH204" s="175"/>
      <c r="BI204" s="175"/>
      <c r="BJ204" s="175"/>
      <c r="BK204" s="175"/>
      <c r="BL204" s="175"/>
      <c r="BM204" s="175"/>
      <c r="BN204" s="175"/>
      <c r="BO204" s="175"/>
      <c r="BP204" s="175"/>
      <c r="BQ204" s="175"/>
      <c r="BR204" s="175"/>
      <c r="BS204" s="175"/>
      <c r="BT204" s="175"/>
      <c r="BU204" s="175"/>
      <c r="BV204" s="175"/>
      <c r="BW204" s="175"/>
      <c r="BX204" s="175"/>
      <c r="BY204" s="175"/>
      <c r="BZ204" s="175"/>
      <c r="CA204" s="175"/>
      <c r="CB204" s="175"/>
      <c r="CC204" s="175"/>
      <c r="CD204" s="175"/>
      <c r="CE204" s="175"/>
    </row>
    <row r="205" spans="1:83" s="286" customFormat="1" ht="13.5" customHeight="1" x14ac:dyDescent="0.2">
      <c r="A205" s="175"/>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5"/>
      <c r="AY205" s="175"/>
      <c r="AZ205" s="175"/>
      <c r="BA205" s="175"/>
      <c r="BB205" s="175"/>
      <c r="BC205" s="175"/>
      <c r="BD205" s="175"/>
      <c r="BE205" s="175"/>
      <c r="BF205" s="175"/>
      <c r="BG205" s="175"/>
      <c r="BH205" s="175"/>
      <c r="BI205" s="175"/>
      <c r="BJ205" s="175"/>
      <c r="BK205" s="175"/>
      <c r="BL205" s="175"/>
      <c r="BM205" s="175"/>
      <c r="BN205" s="175"/>
      <c r="BO205" s="175"/>
      <c r="BP205" s="175"/>
      <c r="BQ205" s="175"/>
      <c r="BR205" s="175"/>
      <c r="BS205" s="175"/>
      <c r="BT205" s="175"/>
      <c r="BU205" s="175"/>
      <c r="BV205" s="175"/>
      <c r="BW205" s="175"/>
      <c r="BX205" s="175"/>
      <c r="BY205" s="175"/>
      <c r="BZ205" s="175"/>
      <c r="CA205" s="175"/>
      <c r="CB205" s="175"/>
      <c r="CC205" s="175"/>
      <c r="CD205" s="175"/>
      <c r="CE205" s="175"/>
    </row>
    <row r="206" spans="1:83" s="286" customFormat="1" ht="13.5" customHeight="1" x14ac:dyDescent="0.2">
      <c r="A206" s="175"/>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c r="AA206" s="175"/>
      <c r="AB206" s="175"/>
      <c r="AC206" s="175"/>
      <c r="AD206" s="175"/>
      <c r="AE206" s="175"/>
      <c r="AF206" s="175"/>
      <c r="AG206" s="175"/>
      <c r="AH206" s="175"/>
      <c r="AI206" s="175"/>
      <c r="AJ206" s="175"/>
      <c r="AK206" s="175"/>
      <c r="AL206" s="175"/>
      <c r="AM206" s="175"/>
      <c r="AN206" s="175"/>
      <c r="AO206" s="175"/>
      <c r="AP206" s="175"/>
      <c r="AQ206" s="175"/>
      <c r="AR206" s="175"/>
      <c r="AS206" s="175"/>
      <c r="AT206" s="175"/>
      <c r="AU206" s="175"/>
      <c r="AV206" s="175"/>
      <c r="AW206" s="175"/>
      <c r="AX206" s="175"/>
      <c r="AY206" s="175"/>
      <c r="AZ206" s="175"/>
      <c r="BA206" s="175"/>
      <c r="BB206" s="175"/>
      <c r="BC206" s="175"/>
      <c r="BD206" s="175"/>
      <c r="BE206" s="175"/>
      <c r="BF206" s="175"/>
      <c r="BG206" s="175"/>
      <c r="BH206" s="175"/>
      <c r="BI206" s="175"/>
      <c r="BJ206" s="175"/>
      <c r="BK206" s="175"/>
      <c r="BL206" s="175"/>
      <c r="BM206" s="175"/>
      <c r="BN206" s="175"/>
      <c r="BO206" s="175"/>
      <c r="BP206" s="175"/>
      <c r="BQ206" s="175"/>
      <c r="BR206" s="175"/>
      <c r="BS206" s="175"/>
      <c r="BT206" s="175"/>
      <c r="BU206" s="175"/>
      <c r="BV206" s="175"/>
      <c r="BW206" s="175"/>
      <c r="BX206" s="175"/>
      <c r="BY206" s="175"/>
      <c r="BZ206" s="175"/>
      <c r="CA206" s="175"/>
      <c r="CB206" s="175"/>
      <c r="CC206" s="175"/>
      <c r="CD206" s="175"/>
      <c r="CE206" s="175"/>
    </row>
    <row r="207" spans="1:83" s="286" customFormat="1" ht="13.5" customHeight="1" x14ac:dyDescent="0.2">
      <c r="A207" s="175"/>
      <c r="B207" s="175"/>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5"/>
      <c r="AN207" s="175"/>
      <c r="AO207" s="175"/>
      <c r="AP207" s="175"/>
      <c r="AQ207" s="175"/>
      <c r="AR207" s="175"/>
      <c r="AS207" s="175"/>
      <c r="AT207" s="175"/>
      <c r="AU207" s="175"/>
      <c r="AV207" s="175"/>
      <c r="AW207" s="175"/>
      <c r="AX207" s="175"/>
      <c r="AY207" s="175"/>
      <c r="AZ207" s="175"/>
      <c r="BA207" s="175"/>
      <c r="BB207" s="175"/>
      <c r="BC207" s="175"/>
      <c r="BD207" s="175"/>
      <c r="BE207" s="175"/>
      <c r="BF207" s="175"/>
      <c r="BG207" s="175"/>
      <c r="BH207" s="175"/>
      <c r="BI207" s="175"/>
      <c r="BJ207" s="175"/>
      <c r="BK207" s="175"/>
      <c r="BL207" s="175"/>
      <c r="BM207" s="175"/>
      <c r="BN207" s="175"/>
      <c r="BO207" s="175"/>
      <c r="BP207" s="175"/>
      <c r="BQ207" s="175"/>
      <c r="BR207" s="175"/>
      <c r="BS207" s="175"/>
      <c r="BT207" s="175"/>
      <c r="BU207" s="175"/>
      <c r="BV207" s="175"/>
      <c r="BW207" s="175"/>
      <c r="BX207" s="175"/>
      <c r="BY207" s="175"/>
      <c r="BZ207" s="175"/>
      <c r="CA207" s="175"/>
      <c r="CB207" s="175"/>
      <c r="CC207" s="175"/>
      <c r="CD207" s="175"/>
      <c r="CE207" s="175"/>
    </row>
    <row r="208" spans="1:83" s="286" customFormat="1" ht="13.5" customHeight="1" x14ac:dyDescent="0.2">
      <c r="A208" s="175"/>
      <c r="B208" s="175"/>
      <c r="C208" s="175"/>
      <c r="D208" s="175"/>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175"/>
      <c r="BC208" s="175"/>
      <c r="BD208" s="175"/>
      <c r="BE208" s="175"/>
      <c r="BF208" s="175"/>
      <c r="BG208" s="175"/>
      <c r="BH208" s="175"/>
      <c r="BI208" s="175"/>
      <c r="BJ208" s="175"/>
      <c r="BK208" s="175"/>
      <c r="BL208" s="175"/>
      <c r="BM208" s="175"/>
      <c r="BN208" s="175"/>
      <c r="BO208" s="175"/>
      <c r="BP208" s="175"/>
      <c r="BQ208" s="175"/>
      <c r="BR208" s="175"/>
      <c r="BS208" s="175"/>
      <c r="BT208" s="175"/>
      <c r="BU208" s="175"/>
      <c r="BV208" s="175"/>
      <c r="BW208" s="175"/>
      <c r="BX208" s="175"/>
      <c r="BY208" s="175"/>
      <c r="BZ208" s="175"/>
      <c r="CA208" s="175"/>
      <c r="CB208" s="175"/>
      <c r="CC208" s="175"/>
      <c r="CD208" s="175"/>
      <c r="CE208" s="175"/>
    </row>
    <row r="209" spans="1:83" s="286" customFormat="1" ht="13.5" customHeight="1" x14ac:dyDescent="0.2">
      <c r="A209" s="175"/>
      <c r="B209" s="175"/>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c r="AA209" s="175"/>
      <c r="AB209" s="175"/>
      <c r="AC209" s="175"/>
      <c r="AD209" s="175"/>
      <c r="AE209" s="175"/>
      <c r="AF209" s="175"/>
      <c r="AG209" s="175"/>
      <c r="AH209" s="175"/>
      <c r="AI209" s="175"/>
      <c r="AJ209" s="175"/>
      <c r="AK209" s="175"/>
      <c r="AL209" s="175"/>
      <c r="AM209" s="175"/>
      <c r="AN209" s="175"/>
      <c r="AO209" s="175"/>
      <c r="AP209" s="175"/>
      <c r="AQ209" s="175"/>
      <c r="AR209" s="175"/>
      <c r="AS209" s="175"/>
      <c r="AT209" s="175"/>
      <c r="AU209" s="175"/>
      <c r="AV209" s="175"/>
      <c r="AW209" s="175"/>
      <c r="AX209" s="175"/>
      <c r="AY209" s="175"/>
      <c r="AZ209" s="175"/>
      <c r="BA209" s="175"/>
      <c r="BB209" s="175"/>
      <c r="BC209" s="175"/>
      <c r="BD209" s="175"/>
      <c r="BE209" s="175"/>
      <c r="BF209" s="175"/>
      <c r="BG209" s="175"/>
      <c r="BH209" s="175"/>
      <c r="BI209" s="175"/>
      <c r="BJ209" s="175"/>
      <c r="BK209" s="175"/>
      <c r="BL209" s="175"/>
      <c r="BM209" s="175"/>
      <c r="BN209" s="175"/>
      <c r="BO209" s="175"/>
      <c r="BP209" s="175"/>
      <c r="BQ209" s="175"/>
      <c r="BR209" s="175"/>
      <c r="BS209" s="175"/>
      <c r="BT209" s="175"/>
      <c r="BU209" s="175"/>
      <c r="BV209" s="175"/>
      <c r="BW209" s="175"/>
      <c r="BX209" s="175"/>
      <c r="BY209" s="175"/>
      <c r="BZ209" s="175"/>
      <c r="CA209" s="175"/>
      <c r="CB209" s="175"/>
      <c r="CC209" s="175"/>
      <c r="CD209" s="175"/>
      <c r="CE209" s="175"/>
    </row>
    <row r="210" spans="1:83" s="286" customFormat="1" ht="13.5" customHeight="1" x14ac:dyDescent="0.2">
      <c r="A210" s="175"/>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c r="BA210" s="175"/>
      <c r="BB210" s="175"/>
      <c r="BC210" s="175"/>
      <c r="BD210" s="175"/>
      <c r="BE210" s="175"/>
      <c r="BF210" s="175"/>
      <c r="BG210" s="175"/>
      <c r="BH210" s="175"/>
      <c r="BI210" s="175"/>
      <c r="BJ210" s="175"/>
      <c r="BK210" s="175"/>
      <c r="BL210" s="175"/>
      <c r="BM210" s="175"/>
      <c r="BN210" s="175"/>
      <c r="BO210" s="175"/>
      <c r="BP210" s="175"/>
      <c r="BQ210" s="175"/>
      <c r="BR210" s="175"/>
      <c r="BS210" s="175"/>
      <c r="BT210" s="175"/>
      <c r="BU210" s="175"/>
      <c r="BV210" s="175"/>
      <c r="BW210" s="175"/>
      <c r="BX210" s="175"/>
      <c r="BY210" s="175"/>
      <c r="BZ210" s="175"/>
      <c r="CA210" s="175"/>
      <c r="CB210" s="175"/>
      <c r="CC210" s="175"/>
      <c r="CD210" s="175"/>
      <c r="CE210" s="175"/>
    </row>
    <row r="211" spans="1:83" s="286" customFormat="1" ht="6" customHeight="1" x14ac:dyDescent="0.2">
      <c r="A211" s="175"/>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c r="AA211" s="175"/>
      <c r="AB211" s="175"/>
      <c r="AC211" s="175"/>
      <c r="AD211" s="175"/>
      <c r="AE211" s="175"/>
      <c r="AF211" s="175"/>
      <c r="AG211" s="175"/>
      <c r="AH211" s="175"/>
      <c r="AI211" s="175"/>
      <c r="AJ211" s="175"/>
      <c r="AK211" s="175"/>
      <c r="AL211" s="175"/>
      <c r="AM211" s="175"/>
      <c r="AN211" s="175"/>
      <c r="AO211" s="175"/>
      <c r="AP211" s="175"/>
      <c r="AQ211" s="175"/>
      <c r="AR211" s="175"/>
      <c r="AS211" s="175"/>
      <c r="AT211" s="175"/>
      <c r="AU211" s="175"/>
      <c r="AV211" s="175"/>
      <c r="AW211" s="175"/>
      <c r="AX211" s="175"/>
      <c r="AY211" s="175"/>
      <c r="AZ211" s="175"/>
      <c r="BA211" s="175"/>
      <c r="BB211" s="175"/>
      <c r="BC211" s="175"/>
      <c r="BD211" s="175"/>
      <c r="BE211" s="175"/>
      <c r="BF211" s="175"/>
      <c r="BG211" s="175"/>
      <c r="BH211" s="175"/>
      <c r="BI211" s="175"/>
      <c r="BJ211" s="175"/>
      <c r="BK211" s="175"/>
      <c r="BL211" s="175"/>
      <c r="BM211" s="175"/>
      <c r="BN211" s="175"/>
      <c r="BO211" s="175"/>
      <c r="BP211" s="175"/>
      <c r="BQ211" s="175"/>
      <c r="BR211" s="175"/>
      <c r="BS211" s="175"/>
      <c r="BT211" s="175"/>
      <c r="BU211" s="175"/>
      <c r="BV211" s="175"/>
      <c r="BW211" s="175"/>
      <c r="BX211" s="175"/>
      <c r="BY211" s="175"/>
      <c r="BZ211" s="175"/>
      <c r="CA211" s="175"/>
      <c r="CB211" s="175"/>
      <c r="CC211" s="175"/>
      <c r="CD211" s="175"/>
      <c r="CE211" s="175"/>
    </row>
    <row r="212" spans="1:83" s="286" customFormat="1" ht="6" customHeight="1" x14ac:dyDescent="0.2">
      <c r="A212" s="175"/>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175"/>
      <c r="BC212" s="175"/>
      <c r="BD212" s="175"/>
      <c r="BE212" s="175"/>
      <c r="BF212" s="175"/>
      <c r="BG212" s="175"/>
      <c r="BH212" s="175"/>
      <c r="BI212" s="175"/>
      <c r="BJ212" s="175"/>
      <c r="BK212" s="175"/>
      <c r="BL212" s="175"/>
      <c r="BM212" s="175"/>
      <c r="BN212" s="175"/>
      <c r="BO212" s="175"/>
      <c r="BP212" s="175"/>
      <c r="BQ212" s="175"/>
      <c r="BR212" s="175"/>
      <c r="BS212" s="175"/>
      <c r="BT212" s="175"/>
      <c r="BU212" s="175"/>
      <c r="BV212" s="175"/>
      <c r="BW212" s="175"/>
      <c r="BX212" s="175"/>
      <c r="BY212" s="175"/>
      <c r="BZ212" s="175"/>
      <c r="CA212" s="175"/>
      <c r="CB212" s="175"/>
      <c r="CC212" s="175"/>
      <c r="CD212" s="175"/>
      <c r="CE212" s="175"/>
    </row>
    <row r="213" spans="1:83" s="286" customFormat="1" ht="6" customHeight="1" x14ac:dyDescent="0.2">
      <c r="A213" s="175"/>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5"/>
      <c r="AY213" s="175"/>
      <c r="AZ213" s="175"/>
      <c r="BA213" s="175"/>
      <c r="BB213" s="175"/>
      <c r="BC213" s="175"/>
      <c r="BD213" s="175"/>
      <c r="BE213" s="175"/>
      <c r="BF213" s="175"/>
      <c r="BG213" s="175"/>
      <c r="BH213" s="175"/>
      <c r="BI213" s="175"/>
      <c r="BJ213" s="175"/>
      <c r="BK213" s="175"/>
      <c r="BL213" s="175"/>
      <c r="BM213" s="175"/>
      <c r="BN213" s="175"/>
      <c r="BO213" s="175"/>
      <c r="BP213" s="175"/>
      <c r="BQ213" s="175"/>
      <c r="BR213" s="175"/>
      <c r="BS213" s="175"/>
      <c r="BT213" s="175"/>
      <c r="BU213" s="175"/>
      <c r="BV213" s="175"/>
      <c r="BW213" s="175"/>
      <c r="BX213" s="175"/>
      <c r="BY213" s="175"/>
      <c r="BZ213" s="175"/>
      <c r="CA213" s="175"/>
      <c r="CB213" s="175"/>
      <c r="CC213" s="175"/>
      <c r="CD213" s="175"/>
      <c r="CE213" s="175"/>
    </row>
    <row r="214" spans="1:83" s="286" customFormat="1" ht="6" customHeight="1" x14ac:dyDescent="0.2">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5"/>
      <c r="BA214" s="175"/>
      <c r="BB214" s="175"/>
      <c r="BC214" s="175"/>
      <c r="BD214" s="175"/>
      <c r="BE214" s="175"/>
      <c r="BF214" s="175"/>
      <c r="BG214" s="175"/>
      <c r="BH214" s="175"/>
      <c r="BI214" s="175"/>
      <c r="BJ214" s="175"/>
      <c r="BK214" s="175"/>
      <c r="BL214" s="175"/>
      <c r="BM214" s="175"/>
      <c r="BN214" s="175"/>
      <c r="BO214" s="175"/>
      <c r="BP214" s="175"/>
      <c r="BQ214" s="175"/>
      <c r="BR214" s="175"/>
      <c r="BS214" s="175"/>
      <c r="BT214" s="175"/>
      <c r="BU214" s="175"/>
      <c r="BV214" s="175"/>
      <c r="BW214" s="175"/>
      <c r="BX214" s="175"/>
      <c r="BY214" s="175"/>
      <c r="BZ214" s="175"/>
      <c r="CA214" s="175"/>
      <c r="CB214" s="175"/>
      <c r="CC214" s="175"/>
      <c r="CD214" s="175"/>
      <c r="CE214" s="175"/>
    </row>
    <row r="215" spans="1:83" s="286" customFormat="1" ht="6" customHeight="1" x14ac:dyDescent="0.2">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c r="AD215" s="175"/>
      <c r="AE215" s="175"/>
      <c r="AF215" s="175"/>
      <c r="AG215" s="175"/>
      <c r="AH215" s="175"/>
      <c r="AI215" s="175"/>
      <c r="AJ215" s="175"/>
      <c r="AK215" s="175"/>
      <c r="AL215" s="175"/>
      <c r="AM215" s="175"/>
      <c r="AN215" s="175"/>
      <c r="AO215" s="175"/>
      <c r="AP215" s="175"/>
      <c r="AQ215" s="175"/>
      <c r="AR215" s="175"/>
      <c r="AS215" s="175"/>
      <c r="AT215" s="175"/>
      <c r="AU215" s="175"/>
      <c r="AV215" s="175"/>
      <c r="AW215" s="175"/>
      <c r="AX215" s="175"/>
      <c r="AY215" s="175"/>
      <c r="AZ215" s="175"/>
      <c r="BA215" s="175"/>
      <c r="BB215" s="175"/>
      <c r="BC215" s="175"/>
      <c r="BD215" s="175"/>
      <c r="BE215" s="175"/>
      <c r="BF215" s="175"/>
      <c r="BG215" s="175"/>
      <c r="BH215" s="175"/>
      <c r="BI215" s="175"/>
      <c r="BJ215" s="175"/>
      <c r="BK215" s="175"/>
      <c r="BL215" s="175"/>
      <c r="BM215" s="175"/>
      <c r="BN215" s="175"/>
      <c r="BO215" s="175"/>
      <c r="BP215" s="175"/>
      <c r="BQ215" s="175"/>
      <c r="BR215" s="175"/>
      <c r="BS215" s="175"/>
      <c r="BT215" s="175"/>
      <c r="BU215" s="175"/>
      <c r="BV215" s="175"/>
      <c r="BW215" s="175"/>
      <c r="BX215" s="175"/>
      <c r="BY215" s="175"/>
      <c r="BZ215" s="175"/>
      <c r="CA215" s="175"/>
      <c r="CB215" s="175"/>
      <c r="CC215" s="175"/>
      <c r="CD215" s="175"/>
      <c r="CE215" s="175"/>
    </row>
    <row r="216" spans="1:83" s="286" customFormat="1" ht="6" customHeight="1" x14ac:dyDescent="0.2">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c r="AX216" s="175"/>
      <c r="AY216" s="175"/>
      <c r="AZ216" s="175"/>
      <c r="BA216" s="175"/>
      <c r="BB216" s="175"/>
      <c r="BC216" s="175"/>
      <c r="BD216" s="175"/>
      <c r="BE216" s="175"/>
      <c r="BF216" s="175"/>
      <c r="BG216" s="175"/>
      <c r="BH216" s="175"/>
      <c r="BI216" s="175"/>
      <c r="BJ216" s="175"/>
      <c r="BK216" s="175"/>
      <c r="BL216" s="175"/>
      <c r="BM216" s="175"/>
      <c r="BN216" s="175"/>
      <c r="BO216" s="175"/>
      <c r="BP216" s="175"/>
      <c r="BQ216" s="175"/>
      <c r="BR216" s="175"/>
      <c r="BS216" s="175"/>
      <c r="BT216" s="175"/>
      <c r="BU216" s="175"/>
      <c r="BV216" s="175"/>
      <c r="BW216" s="175"/>
      <c r="BX216" s="175"/>
      <c r="BY216" s="175"/>
      <c r="BZ216" s="175"/>
      <c r="CA216" s="175"/>
      <c r="CB216" s="175"/>
      <c r="CC216" s="175"/>
      <c r="CD216" s="175"/>
      <c r="CE216" s="175"/>
    </row>
    <row r="217" spans="1:83" s="286" customFormat="1" ht="6" customHeight="1" x14ac:dyDescent="0.2">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c r="AX217" s="175"/>
      <c r="AY217" s="175"/>
      <c r="AZ217" s="175"/>
      <c r="BA217" s="175"/>
      <c r="BB217" s="175"/>
      <c r="BC217" s="175"/>
      <c r="BD217" s="175"/>
      <c r="BE217" s="175"/>
      <c r="BF217" s="175"/>
      <c r="BG217" s="175"/>
      <c r="BH217" s="175"/>
      <c r="BI217" s="175"/>
      <c r="BJ217" s="175"/>
      <c r="BK217" s="175"/>
      <c r="BL217" s="175"/>
      <c r="BM217" s="175"/>
      <c r="BN217" s="175"/>
      <c r="BO217" s="175"/>
      <c r="BP217" s="175"/>
      <c r="BQ217" s="175"/>
      <c r="BR217" s="175"/>
      <c r="BS217" s="175"/>
      <c r="BT217" s="175"/>
      <c r="BU217" s="175"/>
      <c r="BV217" s="175"/>
      <c r="BW217" s="175"/>
      <c r="BX217" s="175"/>
      <c r="BY217" s="175"/>
      <c r="BZ217" s="175"/>
      <c r="CA217" s="175"/>
      <c r="CB217" s="175"/>
      <c r="CC217" s="175"/>
      <c r="CD217" s="175"/>
      <c r="CE217" s="175"/>
    </row>
    <row r="218" spans="1:83" s="286" customFormat="1" ht="6" customHeight="1" x14ac:dyDescent="0.2">
      <c r="A218" s="175"/>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5"/>
      <c r="BA218" s="175"/>
      <c r="BB218" s="175"/>
      <c r="BC218" s="175"/>
      <c r="BD218" s="175"/>
      <c r="BE218" s="175"/>
      <c r="BF218" s="175"/>
      <c r="BG218" s="175"/>
      <c r="BH218" s="175"/>
      <c r="BI218" s="175"/>
      <c r="BJ218" s="175"/>
      <c r="BK218" s="175"/>
      <c r="BL218" s="175"/>
      <c r="BM218" s="175"/>
      <c r="BN218" s="175"/>
      <c r="BO218" s="175"/>
      <c r="BP218" s="175"/>
      <c r="BQ218" s="175"/>
      <c r="BR218" s="175"/>
      <c r="BS218" s="175"/>
      <c r="BT218" s="175"/>
      <c r="BU218" s="175"/>
      <c r="BV218" s="175"/>
      <c r="BW218" s="175"/>
      <c r="BX218" s="175"/>
      <c r="BY218" s="175"/>
      <c r="BZ218" s="175"/>
      <c r="CA218" s="175"/>
      <c r="CB218" s="175"/>
      <c r="CC218" s="175"/>
      <c r="CD218" s="175"/>
      <c r="CE218" s="175"/>
    </row>
    <row r="219" spans="1:83" s="286" customFormat="1" ht="6" customHeight="1" x14ac:dyDescent="0.2">
      <c r="A219" s="175"/>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c r="AE219" s="175"/>
      <c r="AF219" s="175"/>
      <c r="AG219" s="175"/>
      <c r="AH219" s="175"/>
      <c r="AI219" s="175"/>
      <c r="AJ219" s="175"/>
      <c r="AK219" s="175"/>
      <c r="AL219" s="175"/>
      <c r="AM219" s="175"/>
      <c r="AN219" s="175"/>
      <c r="AO219" s="175"/>
      <c r="AP219" s="175"/>
      <c r="AQ219" s="175"/>
      <c r="AR219" s="175"/>
      <c r="AS219" s="175"/>
      <c r="AT219" s="175"/>
      <c r="AU219" s="175"/>
      <c r="AV219" s="175"/>
      <c r="AW219" s="175"/>
      <c r="AX219" s="175"/>
      <c r="AY219" s="175"/>
      <c r="AZ219" s="175"/>
      <c r="BA219" s="175"/>
      <c r="BB219" s="175"/>
      <c r="BC219" s="175"/>
      <c r="BD219" s="175"/>
      <c r="BE219" s="175"/>
      <c r="BF219" s="175"/>
      <c r="BG219" s="175"/>
      <c r="BH219" s="175"/>
      <c r="BI219" s="175"/>
      <c r="BJ219" s="175"/>
      <c r="BK219" s="175"/>
      <c r="BL219" s="175"/>
      <c r="BM219" s="175"/>
      <c r="BN219" s="175"/>
      <c r="BO219" s="175"/>
      <c r="BP219" s="175"/>
      <c r="BQ219" s="175"/>
      <c r="BR219" s="175"/>
      <c r="BS219" s="175"/>
      <c r="BT219" s="175"/>
      <c r="BU219" s="175"/>
      <c r="BV219" s="175"/>
      <c r="BW219" s="175"/>
      <c r="BX219" s="175"/>
      <c r="BY219" s="175"/>
      <c r="BZ219" s="175"/>
      <c r="CA219" s="175"/>
      <c r="CB219" s="175"/>
      <c r="CC219" s="175"/>
      <c r="CD219" s="175"/>
      <c r="CE219" s="175"/>
    </row>
    <row r="220" spans="1:83" s="286" customFormat="1" ht="6" customHeight="1" x14ac:dyDescent="0.2">
      <c r="A220" s="175"/>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5"/>
      <c r="AY220" s="175"/>
      <c r="AZ220" s="175"/>
      <c r="BA220" s="175"/>
      <c r="BB220" s="175"/>
      <c r="BC220" s="175"/>
      <c r="BD220" s="175"/>
      <c r="BE220" s="175"/>
      <c r="BF220" s="175"/>
      <c r="BG220" s="175"/>
      <c r="BH220" s="175"/>
      <c r="BI220" s="175"/>
      <c r="BJ220" s="175"/>
      <c r="BK220" s="175"/>
      <c r="BL220" s="175"/>
      <c r="BM220" s="175"/>
      <c r="BN220" s="175"/>
      <c r="BO220" s="175"/>
      <c r="BP220" s="175"/>
      <c r="BQ220" s="175"/>
      <c r="BR220" s="175"/>
      <c r="BS220" s="175"/>
      <c r="BT220" s="175"/>
      <c r="BU220" s="175"/>
      <c r="BV220" s="175"/>
      <c r="BW220" s="175"/>
      <c r="BX220" s="175"/>
      <c r="BY220" s="175"/>
      <c r="BZ220" s="175"/>
      <c r="CA220" s="175"/>
      <c r="CB220" s="175"/>
      <c r="CC220" s="175"/>
      <c r="CD220" s="175"/>
      <c r="CE220" s="175"/>
    </row>
    <row r="221" spans="1:83" s="286" customFormat="1" ht="6" customHeight="1" x14ac:dyDescent="0.2">
      <c r="A221" s="175"/>
      <c r="B221" s="175"/>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175"/>
      <c r="BC221" s="175"/>
      <c r="BD221" s="175"/>
      <c r="BE221" s="175"/>
      <c r="BF221" s="175"/>
      <c r="BG221" s="175"/>
      <c r="BH221" s="175"/>
      <c r="BI221" s="175"/>
      <c r="BJ221" s="175"/>
      <c r="BK221" s="175"/>
      <c r="BL221" s="175"/>
      <c r="BM221" s="175"/>
      <c r="BN221" s="175"/>
      <c r="BO221" s="175"/>
      <c r="BP221" s="175"/>
      <c r="BQ221" s="175"/>
      <c r="BR221" s="175"/>
      <c r="BS221" s="175"/>
      <c r="BT221" s="175"/>
      <c r="BU221" s="175"/>
      <c r="BV221" s="175"/>
      <c r="BW221" s="175"/>
      <c r="BX221" s="175"/>
      <c r="BY221" s="175"/>
      <c r="BZ221" s="175"/>
      <c r="CA221" s="175"/>
      <c r="CB221" s="175"/>
      <c r="CC221" s="175"/>
      <c r="CD221" s="175"/>
      <c r="CE221" s="175"/>
    </row>
    <row r="222" spans="1:83" s="286" customFormat="1" ht="6" customHeight="1" x14ac:dyDescent="0.2">
      <c r="A222" s="175"/>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5"/>
      <c r="BR222" s="175"/>
      <c r="BS222" s="175"/>
      <c r="BT222" s="175"/>
      <c r="BU222" s="175"/>
      <c r="BV222" s="175"/>
      <c r="BW222" s="175"/>
      <c r="BX222" s="175"/>
      <c r="BY222" s="175"/>
      <c r="BZ222" s="175"/>
      <c r="CA222" s="175"/>
      <c r="CB222" s="175"/>
      <c r="CC222" s="175"/>
      <c r="CD222" s="175"/>
      <c r="CE222" s="175"/>
    </row>
    <row r="223" spans="1:83" s="286" customFormat="1" ht="6" customHeight="1" x14ac:dyDescent="0.2">
      <c r="A223" s="175"/>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5"/>
      <c r="BR223" s="175"/>
      <c r="BS223" s="175"/>
      <c r="BT223" s="175"/>
      <c r="BU223" s="175"/>
      <c r="BV223" s="175"/>
      <c r="BW223" s="175"/>
      <c r="BX223" s="175"/>
      <c r="BY223" s="175"/>
      <c r="BZ223" s="175"/>
      <c r="CA223" s="175"/>
      <c r="CB223" s="175"/>
      <c r="CC223" s="175"/>
      <c r="CD223" s="175"/>
      <c r="CE223" s="175"/>
    </row>
    <row r="224" spans="1:83" s="286" customFormat="1" ht="6" customHeight="1" x14ac:dyDescent="0.2">
      <c r="A224" s="175"/>
      <c r="B224" s="175"/>
      <c r="C224" s="175"/>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c r="AA224" s="175"/>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5"/>
      <c r="BR224" s="175"/>
      <c r="BS224" s="175"/>
      <c r="BT224" s="175"/>
      <c r="BU224" s="175"/>
      <c r="BV224" s="175"/>
      <c r="BW224" s="175"/>
      <c r="BX224" s="175"/>
      <c r="BY224" s="175"/>
      <c r="BZ224" s="175"/>
      <c r="CA224" s="175"/>
      <c r="CB224" s="175"/>
      <c r="CC224" s="175"/>
      <c r="CD224" s="175"/>
      <c r="CE224" s="175"/>
    </row>
    <row r="225" spans="1:83" s="286" customFormat="1" ht="6" customHeight="1" x14ac:dyDescent="0.2">
      <c r="A225" s="175"/>
      <c r="B225" s="175"/>
      <c r="C225" s="175"/>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c r="AA225" s="175"/>
      <c r="AB225" s="175"/>
      <c r="AC225" s="175"/>
      <c r="AD225" s="175"/>
      <c r="AE225" s="175"/>
      <c r="AF225" s="175"/>
      <c r="AG225" s="175"/>
      <c r="AH225" s="175"/>
      <c r="AI225" s="175"/>
      <c r="AJ225" s="175"/>
      <c r="AK225" s="175"/>
      <c r="AL225" s="175"/>
      <c r="AM225" s="175"/>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5"/>
      <c r="BR225" s="175"/>
      <c r="BS225" s="175"/>
      <c r="BT225" s="175"/>
      <c r="BU225" s="175"/>
      <c r="BV225" s="175"/>
      <c r="BW225" s="175"/>
      <c r="BX225" s="175"/>
      <c r="BY225" s="175"/>
      <c r="BZ225" s="175"/>
      <c r="CA225" s="175"/>
      <c r="CB225" s="175"/>
      <c r="CC225" s="175"/>
      <c r="CD225" s="175"/>
      <c r="CE225" s="175"/>
    </row>
    <row r="226" spans="1:83" s="286" customFormat="1" ht="6" customHeight="1" x14ac:dyDescent="0.2">
      <c r="A226" s="175"/>
      <c r="B226" s="175"/>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175"/>
      <c r="AY226" s="175"/>
      <c r="AZ226" s="175"/>
      <c r="BA226" s="175"/>
      <c r="BB226" s="175"/>
      <c r="BC226" s="175"/>
      <c r="BD226" s="175"/>
      <c r="BE226" s="175"/>
      <c r="BF226" s="175"/>
      <c r="BG226" s="175"/>
      <c r="BH226" s="175"/>
      <c r="BI226" s="175"/>
      <c r="BJ226" s="175"/>
      <c r="BK226" s="175"/>
      <c r="BL226" s="175"/>
      <c r="BM226" s="175"/>
      <c r="BN226" s="175"/>
      <c r="BO226" s="175"/>
      <c r="BP226" s="175"/>
      <c r="BQ226" s="175"/>
      <c r="BR226" s="175"/>
      <c r="BS226" s="175"/>
      <c r="BT226" s="175"/>
      <c r="BU226" s="175"/>
      <c r="BV226" s="175"/>
      <c r="BW226" s="175"/>
      <c r="BX226" s="175"/>
      <c r="BY226" s="175"/>
      <c r="BZ226" s="175"/>
      <c r="CA226" s="175"/>
      <c r="CB226" s="175"/>
      <c r="CC226" s="175"/>
      <c r="CD226" s="175"/>
      <c r="CE226" s="175"/>
    </row>
    <row r="227" spans="1:83" s="286" customFormat="1" ht="6" customHeight="1" x14ac:dyDescent="0.2">
      <c r="A227" s="175"/>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5"/>
      <c r="BG227" s="175"/>
      <c r="BH227" s="175"/>
      <c r="BI227" s="175"/>
      <c r="BJ227" s="175"/>
      <c r="BK227" s="175"/>
      <c r="BL227" s="175"/>
      <c r="BM227" s="175"/>
      <c r="BN227" s="175"/>
      <c r="BO227" s="175"/>
      <c r="BP227" s="175"/>
      <c r="BQ227" s="175"/>
      <c r="BR227" s="175"/>
      <c r="BS227" s="175"/>
      <c r="BT227" s="175"/>
      <c r="BU227" s="175"/>
      <c r="BV227" s="175"/>
      <c r="BW227" s="175"/>
      <c r="BX227" s="175"/>
      <c r="BY227" s="175"/>
      <c r="BZ227" s="175"/>
      <c r="CA227" s="175"/>
      <c r="CB227" s="175"/>
      <c r="CC227" s="175"/>
      <c r="CD227" s="175"/>
      <c r="CE227" s="175"/>
    </row>
    <row r="228" spans="1:83" s="286" customFormat="1" ht="6" customHeight="1" x14ac:dyDescent="0.2">
      <c r="A228" s="175"/>
      <c r="B228" s="175"/>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c r="CA228" s="175"/>
      <c r="CB228" s="175"/>
      <c r="CC228" s="175"/>
      <c r="CD228" s="175"/>
      <c r="CE228" s="175"/>
    </row>
    <row r="229" spans="1:83" s="286" customFormat="1" ht="6" customHeight="1" x14ac:dyDescent="0.2">
      <c r="A229" s="175"/>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5"/>
      <c r="BR229" s="175"/>
      <c r="BS229" s="175"/>
      <c r="BT229" s="175"/>
      <c r="BU229" s="175"/>
      <c r="BV229" s="175"/>
      <c r="BW229" s="175"/>
      <c r="BX229" s="175"/>
      <c r="BY229" s="175"/>
      <c r="BZ229" s="175"/>
      <c r="CA229" s="175"/>
      <c r="CB229" s="175"/>
      <c r="CC229" s="175"/>
      <c r="CD229" s="175"/>
      <c r="CE229" s="175"/>
    </row>
    <row r="230" spans="1:83" s="286" customFormat="1" ht="6" customHeight="1" x14ac:dyDescent="0.2">
      <c r="A230" s="175"/>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5"/>
      <c r="BR230" s="175"/>
      <c r="BS230" s="175"/>
      <c r="BT230" s="175"/>
      <c r="BU230" s="175"/>
      <c r="BV230" s="175"/>
      <c r="BW230" s="175"/>
      <c r="BX230" s="175"/>
      <c r="BY230" s="175"/>
      <c r="BZ230" s="175"/>
      <c r="CA230" s="175"/>
      <c r="CB230" s="175"/>
      <c r="CC230" s="175"/>
      <c r="CD230" s="175"/>
      <c r="CE230" s="175"/>
    </row>
    <row r="231" spans="1:83" s="286" customFormat="1" ht="6" customHeight="1" x14ac:dyDescent="0.2">
      <c r="A231" s="17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5"/>
      <c r="BR231" s="175"/>
      <c r="BS231" s="175"/>
      <c r="BT231" s="175"/>
      <c r="BU231" s="175"/>
      <c r="BV231" s="175"/>
      <c r="BW231" s="175"/>
      <c r="BX231" s="175"/>
      <c r="BY231" s="175"/>
      <c r="BZ231" s="175"/>
      <c r="CA231" s="175"/>
      <c r="CB231" s="175"/>
      <c r="CC231" s="175"/>
      <c r="CD231" s="175"/>
      <c r="CE231" s="175"/>
    </row>
    <row r="232" spans="1:83" ht="6" customHeight="1" x14ac:dyDescent="0.2"/>
    <row r="233" spans="1:83" ht="6" customHeight="1" x14ac:dyDescent="0.2"/>
    <row r="234" spans="1:83" ht="6" customHeight="1" x14ac:dyDescent="0.2"/>
    <row r="235" spans="1:83" ht="6" customHeight="1" x14ac:dyDescent="0.2"/>
    <row r="236" spans="1:83" ht="6" customHeight="1" x14ac:dyDescent="0.2"/>
    <row r="237" spans="1:83" ht="6" customHeight="1" x14ac:dyDescent="0.2"/>
    <row r="238" spans="1:83" ht="6" customHeight="1" x14ac:dyDescent="0.2"/>
    <row r="239" spans="1:83" ht="6" customHeight="1" x14ac:dyDescent="0.2"/>
    <row r="240" spans="1:83" ht="6" customHeight="1" x14ac:dyDescent="0.2"/>
    <row r="241" ht="6" customHeight="1" x14ac:dyDescent="0.2"/>
    <row r="242" ht="6" customHeight="1" x14ac:dyDescent="0.2"/>
    <row r="243" ht="6" customHeight="1" x14ac:dyDescent="0.2"/>
    <row r="244" ht="6" customHeight="1" x14ac:dyDescent="0.2"/>
    <row r="245" ht="6" customHeight="1" x14ac:dyDescent="0.2"/>
    <row r="246" ht="6" customHeight="1" x14ac:dyDescent="0.2"/>
    <row r="247" ht="6" customHeight="1" x14ac:dyDescent="0.2"/>
    <row r="248" ht="6" customHeight="1" x14ac:dyDescent="0.2"/>
    <row r="249" ht="6" customHeight="1" x14ac:dyDescent="0.2"/>
    <row r="250" ht="6" customHeight="1" x14ac:dyDescent="0.2"/>
    <row r="251" ht="6" customHeight="1" x14ac:dyDescent="0.2"/>
    <row r="252" ht="6" customHeight="1" x14ac:dyDescent="0.2"/>
    <row r="253" ht="6" customHeight="1" x14ac:dyDescent="0.2"/>
    <row r="254" ht="6" customHeight="1" x14ac:dyDescent="0.2"/>
    <row r="255" ht="6" customHeight="1" x14ac:dyDescent="0.2"/>
    <row r="256" ht="6" customHeight="1" x14ac:dyDescent="0.2"/>
    <row r="257" ht="6" customHeight="1" x14ac:dyDescent="0.2"/>
    <row r="258" ht="6" customHeight="1" x14ac:dyDescent="0.2"/>
    <row r="259" ht="6" customHeight="1" x14ac:dyDescent="0.2"/>
    <row r="260" ht="6" customHeight="1" x14ac:dyDescent="0.2"/>
    <row r="261" ht="6" customHeight="1" x14ac:dyDescent="0.2"/>
    <row r="262" ht="6" customHeight="1" x14ac:dyDescent="0.2"/>
    <row r="263" ht="6" customHeight="1" x14ac:dyDescent="0.2"/>
    <row r="264" ht="6" customHeight="1" x14ac:dyDescent="0.2"/>
    <row r="265" ht="6" customHeight="1" x14ac:dyDescent="0.2"/>
    <row r="266" ht="6" customHeight="1" x14ac:dyDescent="0.2"/>
    <row r="267" ht="6" customHeight="1" x14ac:dyDescent="0.2"/>
    <row r="268" ht="6" customHeight="1" x14ac:dyDescent="0.2"/>
    <row r="269" ht="6" customHeight="1" x14ac:dyDescent="0.2"/>
    <row r="270" ht="6" customHeight="1" x14ac:dyDescent="0.2"/>
    <row r="271" ht="6" customHeight="1" x14ac:dyDescent="0.2"/>
    <row r="272" ht="6" customHeight="1" x14ac:dyDescent="0.2"/>
    <row r="273" ht="6" customHeight="1" x14ac:dyDescent="0.2"/>
    <row r="274" ht="6" customHeight="1" x14ac:dyDescent="0.2"/>
    <row r="275" ht="6" customHeight="1" x14ac:dyDescent="0.2"/>
    <row r="276" ht="6" customHeight="1" x14ac:dyDescent="0.2"/>
    <row r="277" ht="6" customHeight="1" x14ac:dyDescent="0.2"/>
    <row r="278" ht="6" customHeight="1" x14ac:dyDescent="0.2"/>
    <row r="279" ht="6" customHeight="1" x14ac:dyDescent="0.2"/>
    <row r="280" ht="6" customHeight="1" x14ac:dyDescent="0.2"/>
    <row r="281" ht="6" customHeight="1" x14ac:dyDescent="0.2"/>
    <row r="282" ht="6" customHeight="1" x14ac:dyDescent="0.2"/>
    <row r="283" ht="6" customHeight="1" x14ac:dyDescent="0.2"/>
    <row r="284" ht="6" customHeight="1" x14ac:dyDescent="0.2"/>
    <row r="285" ht="6" customHeight="1" x14ac:dyDescent="0.2"/>
    <row r="286" ht="6" customHeight="1" x14ac:dyDescent="0.2"/>
    <row r="287" ht="6" customHeight="1" x14ac:dyDescent="0.2"/>
    <row r="288" ht="6" customHeight="1" x14ac:dyDescent="0.2"/>
    <row r="289" ht="6" customHeight="1" x14ac:dyDescent="0.2"/>
    <row r="290" ht="6" customHeight="1" x14ac:dyDescent="0.2"/>
    <row r="291" ht="6" customHeight="1" x14ac:dyDescent="0.2"/>
    <row r="292" ht="6" customHeight="1" x14ac:dyDescent="0.2"/>
    <row r="293" ht="6" customHeight="1" x14ac:dyDescent="0.2"/>
    <row r="294" ht="6" customHeight="1" x14ac:dyDescent="0.2"/>
    <row r="295" ht="6" customHeight="1" x14ac:dyDescent="0.2"/>
    <row r="296" ht="6" customHeight="1" x14ac:dyDescent="0.2"/>
    <row r="297" ht="6" customHeight="1" x14ac:dyDescent="0.2"/>
    <row r="298" ht="6" customHeight="1" x14ac:dyDescent="0.2"/>
    <row r="299" ht="6" customHeight="1" x14ac:dyDescent="0.2"/>
    <row r="300" ht="6" customHeight="1" x14ac:dyDescent="0.2"/>
    <row r="301" ht="6" customHeight="1" x14ac:dyDescent="0.2"/>
    <row r="302" ht="6" customHeight="1" x14ac:dyDescent="0.2"/>
    <row r="303" ht="6" customHeight="1" x14ac:dyDescent="0.2"/>
    <row r="304" ht="6" customHeight="1" x14ac:dyDescent="0.2"/>
    <row r="305" ht="6" customHeight="1" x14ac:dyDescent="0.2"/>
    <row r="306" ht="6" customHeight="1" x14ac:dyDescent="0.2"/>
    <row r="307" ht="6" customHeight="1" x14ac:dyDescent="0.2"/>
    <row r="308" ht="6" customHeight="1" x14ac:dyDescent="0.2"/>
    <row r="309" ht="6" customHeight="1" x14ac:dyDescent="0.2"/>
    <row r="310" ht="6" customHeight="1" x14ac:dyDescent="0.2"/>
    <row r="311" ht="6" customHeight="1" x14ac:dyDescent="0.2"/>
    <row r="312" ht="6" customHeight="1" x14ac:dyDescent="0.2"/>
    <row r="313" ht="6" customHeight="1" x14ac:dyDescent="0.2"/>
    <row r="314" ht="6" customHeight="1" x14ac:dyDescent="0.2"/>
    <row r="315" ht="6" customHeight="1" x14ac:dyDescent="0.2"/>
    <row r="316" ht="6" customHeight="1" x14ac:dyDescent="0.2"/>
    <row r="317" ht="6" customHeight="1" x14ac:dyDescent="0.2"/>
    <row r="318" ht="6" customHeight="1" x14ac:dyDescent="0.2"/>
    <row r="319" ht="6" customHeight="1" x14ac:dyDescent="0.2"/>
    <row r="320" ht="6" customHeight="1" x14ac:dyDescent="0.2"/>
    <row r="321" ht="6" customHeight="1" x14ac:dyDescent="0.2"/>
    <row r="322" ht="6" customHeight="1" x14ac:dyDescent="0.2"/>
    <row r="323" ht="6" customHeight="1" x14ac:dyDescent="0.2"/>
    <row r="324" ht="6" customHeight="1" x14ac:dyDescent="0.2"/>
    <row r="325" ht="6" customHeight="1" x14ac:dyDescent="0.2"/>
    <row r="326" ht="6" customHeight="1" x14ac:dyDescent="0.2"/>
    <row r="327" ht="6" customHeight="1" x14ac:dyDescent="0.2"/>
    <row r="328" ht="6" customHeight="1" x14ac:dyDescent="0.2"/>
    <row r="329" ht="6" customHeight="1" x14ac:dyDescent="0.2"/>
    <row r="330" ht="6" customHeight="1" x14ac:dyDescent="0.2"/>
    <row r="331" ht="6" customHeight="1" x14ac:dyDescent="0.2"/>
    <row r="332" ht="6" customHeight="1" x14ac:dyDescent="0.2"/>
    <row r="333" ht="6" customHeight="1" x14ac:dyDescent="0.2"/>
    <row r="334" ht="6" customHeight="1" x14ac:dyDescent="0.2"/>
    <row r="335" ht="6" customHeight="1" x14ac:dyDescent="0.2"/>
    <row r="336" ht="6" customHeight="1" x14ac:dyDescent="0.2"/>
    <row r="337" ht="6" customHeight="1" x14ac:dyDescent="0.2"/>
    <row r="338" ht="6" customHeight="1" x14ac:dyDescent="0.2"/>
    <row r="339" ht="6" customHeight="1" x14ac:dyDescent="0.2"/>
    <row r="340" ht="6" customHeight="1" x14ac:dyDescent="0.2"/>
    <row r="341" ht="6" customHeight="1" x14ac:dyDescent="0.2"/>
    <row r="342" ht="6" customHeight="1" x14ac:dyDescent="0.2"/>
    <row r="343" ht="6" customHeight="1" x14ac:dyDescent="0.2"/>
    <row r="344" ht="6" customHeight="1" x14ac:dyDescent="0.2"/>
    <row r="345" ht="6" customHeight="1" x14ac:dyDescent="0.2"/>
    <row r="346" ht="6" customHeight="1" x14ac:dyDescent="0.2"/>
    <row r="347" ht="6" customHeight="1" x14ac:dyDescent="0.2"/>
    <row r="348" ht="6" customHeight="1" x14ac:dyDescent="0.2"/>
    <row r="349" ht="6" customHeight="1" x14ac:dyDescent="0.2"/>
    <row r="350" ht="6" customHeight="1" x14ac:dyDescent="0.2"/>
  </sheetData>
  <sheetProtection selectLockedCells="1"/>
  <mergeCells count="117">
    <mergeCell ref="C96:R96"/>
    <mergeCell ref="U96:CC96"/>
    <mergeCell ref="C97:R97"/>
    <mergeCell ref="U97:CC97"/>
    <mergeCell ref="D98:CC100"/>
    <mergeCell ref="M13:T16"/>
    <mergeCell ref="M22:AT24"/>
    <mergeCell ref="M25:AT27"/>
    <mergeCell ref="O40:AF41"/>
    <mergeCell ref="C93:R93"/>
    <mergeCell ref="U93:CC93"/>
    <mergeCell ref="C94:R94"/>
    <mergeCell ref="U94:CC94"/>
    <mergeCell ref="C95:R95"/>
    <mergeCell ref="U95:CC95"/>
    <mergeCell ref="C90:R90"/>
    <mergeCell ref="U90:CC90"/>
    <mergeCell ref="C91:R91"/>
    <mergeCell ref="U91:CC91"/>
    <mergeCell ref="C92:R92"/>
    <mergeCell ref="U92:CC92"/>
    <mergeCell ref="C87:Q87"/>
    <mergeCell ref="T54:W56"/>
    <mergeCell ref="X54:AA56"/>
    <mergeCell ref="U87:CD87"/>
    <mergeCell ref="C88:R88"/>
    <mergeCell ref="U88:CC88"/>
    <mergeCell ref="C89:R89"/>
    <mergeCell ref="U89:CC89"/>
    <mergeCell ref="AM81:AO83"/>
    <mergeCell ref="AP81:AR83"/>
    <mergeCell ref="AS81:AU83"/>
    <mergeCell ref="G82:O83"/>
    <mergeCell ref="AB82:AI83"/>
    <mergeCell ref="C86:Q86"/>
    <mergeCell ref="U86:CD86"/>
    <mergeCell ref="F80:F83"/>
    <mergeCell ref="G80:O80"/>
    <mergeCell ref="AB80:AI81"/>
    <mergeCell ref="G81:O81"/>
    <mergeCell ref="P81:R83"/>
    <mergeCell ref="S81:U83"/>
    <mergeCell ref="V81:X83"/>
    <mergeCell ref="Y81:AA83"/>
    <mergeCell ref="AJ81:AL83"/>
    <mergeCell ref="AU63:AU66"/>
    <mergeCell ref="AV63:CE67"/>
    <mergeCell ref="G64:O66"/>
    <mergeCell ref="AB64:AI66"/>
    <mergeCell ref="G67:O67"/>
    <mergeCell ref="G68:O71"/>
    <mergeCell ref="P69:Q71"/>
    <mergeCell ref="R69:S71"/>
    <mergeCell ref="T69:U71"/>
    <mergeCell ref="V69:W71"/>
    <mergeCell ref="AR69:AS71"/>
    <mergeCell ref="AT69:AU71"/>
    <mergeCell ref="AV70:CE74"/>
    <mergeCell ref="G72:O72"/>
    <mergeCell ref="P72:AU75"/>
    <mergeCell ref="G73:O75"/>
    <mergeCell ref="AP69:AQ71"/>
    <mergeCell ref="F63:F75"/>
    <mergeCell ref="G63:O63"/>
    <mergeCell ref="P63:Y66"/>
    <mergeCell ref="Z63:AA66"/>
    <mergeCell ref="AB63:AI63"/>
    <mergeCell ref="AJ63:AT66"/>
    <mergeCell ref="X69:Y71"/>
    <mergeCell ref="Z69:AA71"/>
    <mergeCell ref="AB69:AC71"/>
    <mergeCell ref="AD69:AO71"/>
    <mergeCell ref="F53:F60"/>
    <mergeCell ref="G53:O53"/>
    <mergeCell ref="P53:S56"/>
    <mergeCell ref="T53:U53"/>
    <mergeCell ref="AB53:AU56"/>
    <mergeCell ref="G54:O56"/>
    <mergeCell ref="Q9:T11"/>
    <mergeCell ref="G9:P11"/>
    <mergeCell ref="G61:AU62"/>
    <mergeCell ref="M28:AT33"/>
    <mergeCell ref="G34:L38"/>
    <mergeCell ref="M34:AH39"/>
    <mergeCell ref="AM35:AT39"/>
    <mergeCell ref="G57:O57"/>
    <mergeCell ref="P57:AA60"/>
    <mergeCell ref="AB57:AU58"/>
    <mergeCell ref="G58:O60"/>
    <mergeCell ref="AB59:AU60"/>
    <mergeCell ref="G46:J47"/>
    <mergeCell ref="K46:L47"/>
    <mergeCell ref="M46:AT47"/>
    <mergeCell ref="A13:A48"/>
    <mergeCell ref="BD6:BJ8"/>
    <mergeCell ref="BK6:BQ8"/>
    <mergeCell ref="BR6:BX8"/>
    <mergeCell ref="BY6:CE8"/>
    <mergeCell ref="U2:AD5"/>
    <mergeCell ref="AE2:BB5"/>
    <mergeCell ref="BK2:CE5"/>
    <mergeCell ref="AF6:BA8"/>
    <mergeCell ref="G20:L27"/>
    <mergeCell ref="M20:N21"/>
    <mergeCell ref="O20:S21"/>
    <mergeCell ref="T20:U21"/>
    <mergeCell ref="V20:AB21"/>
    <mergeCell ref="F13:F41"/>
    <mergeCell ref="G13:L16"/>
    <mergeCell ref="M18:AD19"/>
    <mergeCell ref="CB38:CD40"/>
    <mergeCell ref="G39:L41"/>
    <mergeCell ref="AM40:AT41"/>
    <mergeCell ref="G28:L33"/>
    <mergeCell ref="AW33:BM35"/>
    <mergeCell ref="AW36:BM37"/>
    <mergeCell ref="AW38:CA41"/>
  </mergeCells>
  <phoneticPr fontId="3"/>
  <conditionalFormatting sqref="T54 X54">
    <cfRule type="cellIs" dxfId="6" priority="11" operator="greaterThanOrEqual">
      <formula>""</formula>
    </cfRule>
  </conditionalFormatting>
  <conditionalFormatting sqref="P57:AA60">
    <cfRule type="cellIs" dxfId="5" priority="10" operator="greaterThan">
      <formula>""</formula>
    </cfRule>
  </conditionalFormatting>
  <conditionalFormatting sqref="P63:Y66">
    <cfRule type="cellIs" dxfId="4" priority="8" operator="greaterThan">
      <formula>""</formula>
    </cfRule>
  </conditionalFormatting>
  <conditionalFormatting sqref="P72:AU75">
    <cfRule type="cellIs" dxfId="3" priority="6" operator="greaterThan">
      <formula>""</formula>
    </cfRule>
  </conditionalFormatting>
  <conditionalFormatting sqref="P81:AA83">
    <cfRule type="cellIs" dxfId="2" priority="3" operator="notEqual">
      <formula>""</formula>
    </cfRule>
  </conditionalFormatting>
  <conditionalFormatting sqref="AJ63:AT66">
    <cfRule type="cellIs" dxfId="1" priority="2" operator="notEqual">
      <formula>""</formula>
    </cfRule>
  </conditionalFormatting>
  <conditionalFormatting sqref="AJ81:AU83">
    <cfRule type="cellIs" dxfId="0" priority="1" operator="notEqual">
      <formula>""</formula>
    </cfRule>
  </conditionalFormatting>
  <dataValidations count="4">
    <dataValidation type="list" allowBlank="1" showInputMessage="1" showErrorMessage="1" sqref="P57:AA60" xr:uid="{00000000-0002-0000-0400-000000000000}">
      <formula1>"0.支給,1.不支給"</formula1>
    </dataValidation>
    <dataValidation imeMode="halfAlpha" allowBlank="1" showInputMessage="1" showErrorMessage="1" sqref="T54 X54" xr:uid="{00000000-0002-0000-0400-000001000000}"/>
    <dataValidation imeMode="fullAlpha" allowBlank="1" showInputMessage="1" showErrorMessage="1" sqref="P63:Y66 AJ63:AT66 P81:AA83 AJ81:AU83" xr:uid="{00000000-0002-0000-0400-000002000000}"/>
    <dataValidation imeMode="hiragana" allowBlank="1" showInputMessage="1" showErrorMessage="1" sqref="P72:AU75" xr:uid="{00000000-0002-0000-0400-000003000000}"/>
  </dataValidations>
  <printOptions horizontalCentered="1"/>
  <pageMargins left="0" right="0" top="0" bottom="0" header="0" footer="0"/>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P221"/>
  <sheetViews>
    <sheetView showGridLines="0" zoomScaleNormal="100" zoomScaleSheetLayoutView="80" workbookViewId="0">
      <selection activeCell="R28" sqref="R28:CE28"/>
    </sheetView>
  </sheetViews>
  <sheetFormatPr defaultColWidth="9" defaultRowHeight="13.2" x14ac:dyDescent="0.2"/>
  <cols>
    <col min="1" max="1" width="7.33203125" style="4" customWidth="1"/>
    <col min="2" max="3" width="1.109375" style="4" customWidth="1"/>
    <col min="4" max="4" width="1.88671875" style="4" customWidth="1"/>
    <col min="5" max="6" width="1.109375" style="4" customWidth="1"/>
    <col min="7" max="46" width="1.44140625" style="4" customWidth="1"/>
    <col min="47" max="83" width="1.33203125" style="4" customWidth="1"/>
    <col min="84" max="85" width="1.109375" style="4" customWidth="1"/>
    <col min="86" max="16384" width="9" style="4"/>
  </cols>
  <sheetData>
    <row r="1" spans="1:94" ht="6" customHeight="1" x14ac:dyDescent="0.2">
      <c r="A1" s="107"/>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107"/>
      <c r="CG1" s="107"/>
      <c r="CH1" s="107"/>
      <c r="CI1" s="107"/>
      <c r="CJ1" s="107"/>
      <c r="CK1" s="107"/>
      <c r="CL1" s="107"/>
      <c r="CM1" s="107"/>
      <c r="CN1" s="107"/>
      <c r="CO1" s="107"/>
      <c r="CP1" s="107"/>
    </row>
    <row r="2" spans="1:94" ht="6" customHeight="1" x14ac:dyDescent="0.2">
      <c r="A2" s="10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107"/>
      <c r="CG2" s="107"/>
      <c r="CH2" s="107"/>
      <c r="CI2" s="107"/>
      <c r="CJ2" s="107"/>
      <c r="CK2" s="107"/>
      <c r="CL2" s="107"/>
      <c r="CM2" s="107"/>
      <c r="CN2" s="107"/>
      <c r="CO2" s="107"/>
      <c r="CP2" s="107"/>
    </row>
    <row r="3" spans="1:94" ht="6" customHeight="1" x14ac:dyDescent="0.2">
      <c r="A3" s="107"/>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107"/>
      <c r="CG3" s="107"/>
      <c r="CH3" s="107"/>
      <c r="CI3" s="107"/>
      <c r="CJ3" s="107"/>
      <c r="CK3" s="107"/>
      <c r="CL3" s="107"/>
      <c r="CM3" s="107"/>
      <c r="CN3" s="107"/>
      <c r="CO3" s="107"/>
      <c r="CP3" s="107"/>
    </row>
    <row r="4" spans="1:94" ht="13.5" customHeight="1" x14ac:dyDescent="0.2">
      <c r="A4" s="107"/>
      <c r="C4" s="764" t="s">
        <v>109</v>
      </c>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4"/>
      <c r="BN4" s="764"/>
      <c r="BO4" s="764"/>
      <c r="BP4" s="764"/>
      <c r="BQ4" s="764"/>
      <c r="BR4" s="764"/>
      <c r="BS4" s="764"/>
      <c r="BT4" s="764"/>
      <c r="BU4" s="764"/>
      <c r="BV4" s="764"/>
      <c r="BW4" s="764"/>
      <c r="BX4" s="764"/>
      <c r="BY4" s="764"/>
      <c r="BZ4" s="764"/>
      <c r="CA4" s="764"/>
      <c r="CB4" s="764"/>
      <c r="CC4" s="764"/>
      <c r="CD4" s="764"/>
      <c r="CE4" s="764"/>
      <c r="CF4" s="107"/>
      <c r="CG4" s="107"/>
      <c r="CH4" s="107"/>
      <c r="CI4" s="107"/>
      <c r="CJ4" s="107"/>
      <c r="CK4" s="107"/>
      <c r="CL4" s="107"/>
      <c r="CM4" s="107"/>
      <c r="CN4" s="107"/>
      <c r="CO4" s="107"/>
      <c r="CP4" s="107"/>
    </row>
    <row r="5" spans="1:94" ht="13.5" customHeight="1" x14ac:dyDescent="0.2">
      <c r="A5" s="10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107"/>
      <c r="CG5" s="107"/>
      <c r="CH5" s="107"/>
      <c r="CI5" s="107"/>
      <c r="CJ5" s="107"/>
      <c r="CK5" s="107"/>
      <c r="CL5" s="107"/>
      <c r="CM5" s="107"/>
      <c r="CN5" s="107"/>
      <c r="CO5" s="107"/>
      <c r="CP5" s="107"/>
    </row>
    <row r="6" spans="1:94" ht="13.5" customHeight="1" x14ac:dyDescent="0.2">
      <c r="A6" s="107"/>
      <c r="C6" s="765" t="s">
        <v>199</v>
      </c>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c r="BH6" s="765"/>
      <c r="BI6" s="765"/>
      <c r="BJ6" s="765"/>
      <c r="BK6" s="765"/>
      <c r="BL6" s="765"/>
      <c r="BM6" s="765"/>
      <c r="BN6" s="765"/>
      <c r="BO6" s="765"/>
      <c r="BP6" s="765"/>
      <c r="BQ6" s="765"/>
      <c r="BR6" s="765"/>
      <c r="BS6" s="765"/>
      <c r="BT6" s="765"/>
      <c r="BU6" s="765"/>
      <c r="BV6" s="765"/>
      <c r="BW6" s="765"/>
      <c r="BX6" s="765"/>
      <c r="BY6" s="765"/>
      <c r="BZ6" s="765"/>
      <c r="CA6" s="765"/>
      <c r="CB6" s="765"/>
      <c r="CC6" s="765"/>
      <c r="CD6" s="765"/>
      <c r="CE6" s="765"/>
      <c r="CF6" s="107"/>
      <c r="CG6" s="107"/>
      <c r="CH6" s="107"/>
      <c r="CI6" s="107"/>
      <c r="CJ6" s="107"/>
      <c r="CK6" s="107"/>
      <c r="CL6" s="107"/>
      <c r="CM6" s="107"/>
      <c r="CN6" s="107"/>
      <c r="CO6" s="107"/>
      <c r="CP6" s="107"/>
    </row>
    <row r="7" spans="1:94" ht="13.5" customHeight="1" x14ac:dyDescent="0.2">
      <c r="A7" s="107"/>
      <c r="C7" s="765" t="s">
        <v>190</v>
      </c>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65"/>
      <c r="AZ7" s="765"/>
      <c r="BA7" s="765"/>
      <c r="BB7" s="765"/>
      <c r="BC7" s="765"/>
      <c r="BD7" s="765"/>
      <c r="BE7" s="765"/>
      <c r="BF7" s="765"/>
      <c r="BG7" s="765"/>
      <c r="BH7" s="765"/>
      <c r="BI7" s="765"/>
      <c r="BJ7" s="765"/>
      <c r="BK7" s="765"/>
      <c r="BL7" s="765"/>
      <c r="BM7" s="765"/>
      <c r="BN7" s="765"/>
      <c r="BO7" s="765"/>
      <c r="BP7" s="765"/>
      <c r="BQ7" s="765"/>
      <c r="BR7" s="765"/>
      <c r="BS7" s="765"/>
      <c r="BT7" s="765"/>
      <c r="BU7" s="765"/>
      <c r="BV7" s="765"/>
      <c r="BW7" s="765"/>
      <c r="BX7" s="765"/>
      <c r="BY7" s="765"/>
      <c r="BZ7" s="765"/>
      <c r="CA7" s="765"/>
      <c r="CB7" s="765"/>
      <c r="CC7" s="765"/>
      <c r="CD7" s="765"/>
      <c r="CE7" s="765"/>
      <c r="CF7" s="107"/>
      <c r="CG7" s="107"/>
      <c r="CH7" s="107"/>
      <c r="CI7" s="107"/>
      <c r="CJ7" s="107"/>
      <c r="CK7" s="107"/>
      <c r="CL7" s="107"/>
      <c r="CM7" s="107"/>
      <c r="CN7" s="107"/>
      <c r="CO7" s="107"/>
      <c r="CP7" s="107"/>
    </row>
    <row r="8" spans="1:94" ht="13.5" customHeight="1" x14ac:dyDescent="0.2">
      <c r="A8" s="107"/>
      <c r="C8" s="765"/>
      <c r="D8" s="765"/>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5"/>
      <c r="AL8" s="765"/>
      <c r="AM8" s="765"/>
      <c r="AN8" s="765"/>
      <c r="AO8" s="765"/>
      <c r="AP8" s="765"/>
      <c r="AQ8" s="765"/>
      <c r="AR8" s="765"/>
      <c r="AS8" s="765"/>
      <c r="AT8" s="765"/>
      <c r="AU8" s="765"/>
      <c r="AV8" s="765"/>
      <c r="AW8" s="765"/>
      <c r="AX8" s="765"/>
      <c r="AY8" s="765"/>
      <c r="AZ8" s="765"/>
      <c r="BA8" s="765"/>
      <c r="BB8" s="765"/>
      <c r="BC8" s="765"/>
      <c r="BD8" s="765"/>
      <c r="BE8" s="765"/>
      <c r="BF8" s="765"/>
      <c r="BG8" s="765"/>
      <c r="BH8" s="765"/>
      <c r="BI8" s="765"/>
      <c r="BJ8" s="765"/>
      <c r="BK8" s="765"/>
      <c r="BL8" s="765"/>
      <c r="BM8" s="765"/>
      <c r="BN8" s="765"/>
      <c r="BO8" s="765"/>
      <c r="BP8" s="765"/>
      <c r="BQ8" s="765"/>
      <c r="BR8" s="765"/>
      <c r="BS8" s="765"/>
      <c r="BT8" s="765"/>
      <c r="BU8" s="765"/>
      <c r="BV8" s="765"/>
      <c r="BW8" s="765"/>
      <c r="BX8" s="765"/>
      <c r="BY8" s="765"/>
      <c r="BZ8" s="765"/>
      <c r="CA8" s="765"/>
      <c r="CB8" s="765"/>
      <c r="CC8" s="765"/>
      <c r="CD8" s="765"/>
      <c r="CE8" s="765"/>
      <c r="CF8" s="107"/>
      <c r="CG8" s="107"/>
      <c r="CH8" s="107"/>
      <c r="CI8" s="107"/>
      <c r="CJ8" s="107"/>
      <c r="CK8" s="107"/>
      <c r="CL8" s="107"/>
      <c r="CM8" s="107"/>
      <c r="CN8" s="107"/>
      <c r="CO8" s="107"/>
      <c r="CP8" s="107"/>
    </row>
    <row r="9" spans="1:94" ht="13.5" customHeight="1" x14ac:dyDescent="0.2">
      <c r="A9" s="107"/>
      <c r="C9" s="96" t="s">
        <v>110</v>
      </c>
      <c r="D9" s="96"/>
      <c r="E9" s="96"/>
      <c r="F9" s="96"/>
      <c r="G9" s="96"/>
      <c r="H9" s="96"/>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107"/>
      <c r="CG9" s="107"/>
      <c r="CH9" s="107"/>
      <c r="CI9" s="107"/>
      <c r="CJ9" s="107"/>
      <c r="CK9" s="107"/>
      <c r="CL9" s="107"/>
      <c r="CM9" s="107"/>
      <c r="CN9" s="107"/>
      <c r="CO9" s="107"/>
      <c r="CP9" s="107"/>
    </row>
    <row r="10" spans="1:94" s="22" customFormat="1" ht="29.25" customHeight="1" x14ac:dyDescent="0.2">
      <c r="A10" s="121"/>
      <c r="C10" s="97" t="s">
        <v>200</v>
      </c>
      <c r="D10" s="98"/>
      <c r="E10" s="98"/>
      <c r="F10" s="98"/>
      <c r="G10" s="98"/>
      <c r="H10" s="98"/>
      <c r="I10" s="98"/>
      <c r="J10" s="98"/>
      <c r="K10" s="98"/>
      <c r="L10" s="98"/>
      <c r="M10" s="98"/>
      <c r="N10" s="98"/>
      <c r="O10" s="98"/>
      <c r="P10" s="98"/>
      <c r="Q10" s="99"/>
      <c r="R10" s="100"/>
      <c r="S10" s="100"/>
      <c r="T10" s="100"/>
      <c r="U10" s="100"/>
      <c r="V10" s="100"/>
      <c r="W10" s="100"/>
      <c r="X10" s="100"/>
      <c r="Y10" s="100"/>
      <c r="Z10" s="100"/>
      <c r="AA10" s="100"/>
      <c r="AB10" s="100"/>
      <c r="AC10" s="100"/>
      <c r="AD10" s="100"/>
      <c r="AE10" s="101"/>
      <c r="AF10" s="101"/>
      <c r="AG10" s="101"/>
      <c r="AH10" s="101"/>
      <c r="AI10" s="101"/>
      <c r="AJ10" s="101"/>
      <c r="AK10" s="101"/>
      <c r="AL10" s="101"/>
      <c r="AM10" s="50"/>
      <c r="AN10" s="50"/>
      <c r="AO10" s="50"/>
      <c r="AP10" s="50"/>
      <c r="AQ10" s="50"/>
      <c r="AR10" s="50"/>
      <c r="AS10" s="50"/>
      <c r="AT10" s="50"/>
      <c r="AU10" s="50"/>
      <c r="AV10" s="50"/>
      <c r="AW10" s="50"/>
      <c r="AX10" s="50"/>
      <c r="AY10" s="50"/>
      <c r="AZ10" s="50"/>
      <c r="BA10" s="50"/>
      <c r="BB10" s="50"/>
      <c r="BC10" s="50"/>
      <c r="BD10" s="50"/>
      <c r="BE10" s="53"/>
      <c r="BF10" s="53"/>
      <c r="BG10" s="53"/>
      <c r="BH10" s="53"/>
      <c r="BI10" s="53"/>
      <c r="BJ10" s="53"/>
      <c r="BK10" s="53"/>
      <c r="BL10" s="52"/>
      <c r="BM10" s="52"/>
      <c r="BN10" s="52"/>
      <c r="BO10" s="52"/>
      <c r="BP10" s="51"/>
      <c r="BQ10" s="51"/>
      <c r="BR10" s="51"/>
      <c r="BS10" s="51"/>
      <c r="BT10" s="51"/>
      <c r="BU10" s="51"/>
      <c r="BV10" s="51"/>
      <c r="BW10" s="51"/>
      <c r="BX10" s="51"/>
      <c r="BY10" s="51"/>
      <c r="BZ10" s="51"/>
      <c r="CA10" s="51"/>
      <c r="CB10" s="52"/>
      <c r="CC10" s="52"/>
      <c r="CD10" s="53"/>
      <c r="CE10" s="53"/>
      <c r="CF10" s="120"/>
      <c r="CG10" s="120"/>
      <c r="CH10" s="121"/>
      <c r="CI10" s="121"/>
      <c r="CJ10" s="121"/>
      <c r="CK10" s="121"/>
      <c r="CL10" s="121"/>
      <c r="CM10" s="121"/>
      <c r="CN10" s="121"/>
      <c r="CO10" s="121"/>
      <c r="CP10" s="121"/>
    </row>
    <row r="11" spans="1:94" s="21" customFormat="1" ht="27" customHeight="1" x14ac:dyDescent="0.15">
      <c r="A11" s="110"/>
      <c r="C11" s="363" t="s">
        <v>188</v>
      </c>
      <c r="D11" s="363"/>
      <c r="E11" s="363"/>
      <c r="F11" s="363"/>
      <c r="G11" s="363"/>
      <c r="H11" s="363"/>
      <c r="I11" s="363"/>
      <c r="J11" s="363"/>
      <c r="K11" s="363"/>
      <c r="L11" s="363"/>
      <c r="M11" s="363"/>
      <c r="N11" s="363"/>
      <c r="O11" s="363"/>
      <c r="P11" s="363"/>
      <c r="Q11" s="49" t="s">
        <v>111</v>
      </c>
      <c r="R11" s="361" t="s">
        <v>187</v>
      </c>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109"/>
      <c r="CG11" s="109"/>
      <c r="CH11" s="110"/>
      <c r="CI11" s="110"/>
      <c r="CJ11" s="110"/>
      <c r="CK11" s="110"/>
      <c r="CL11" s="110"/>
      <c r="CM11" s="110"/>
      <c r="CN11" s="110"/>
      <c r="CO11" s="110"/>
      <c r="CP11" s="110"/>
    </row>
    <row r="12" spans="1:94" s="21" customFormat="1" ht="15" customHeight="1" x14ac:dyDescent="0.15">
      <c r="A12" s="110"/>
      <c r="C12" s="54"/>
      <c r="D12" s="54"/>
      <c r="E12" s="54"/>
      <c r="F12" s="54"/>
      <c r="G12" s="54"/>
      <c r="H12" s="54"/>
      <c r="I12" s="54"/>
      <c r="J12" s="54"/>
      <c r="K12" s="54"/>
      <c r="L12" s="54"/>
      <c r="M12" s="54"/>
      <c r="N12" s="54"/>
      <c r="O12" s="54"/>
      <c r="P12" s="54"/>
      <c r="Q12" s="49"/>
      <c r="R12" s="54"/>
      <c r="S12" s="55"/>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7"/>
      <c r="AZ12" s="57"/>
      <c r="BA12" s="58"/>
      <c r="BB12" s="58"/>
      <c r="BC12" s="58"/>
      <c r="BD12" s="58"/>
      <c r="BE12" s="58"/>
      <c r="BF12" s="58"/>
      <c r="BG12" s="58"/>
      <c r="BH12" s="58"/>
      <c r="BI12" s="58"/>
      <c r="BJ12" s="58"/>
      <c r="BK12" s="58"/>
      <c r="BL12" s="57"/>
      <c r="BM12" s="57"/>
      <c r="BN12" s="56"/>
      <c r="BO12" s="56"/>
      <c r="BP12" s="56"/>
      <c r="BQ12" s="56"/>
      <c r="BR12" s="56"/>
      <c r="BS12" s="56"/>
      <c r="BT12" s="56"/>
      <c r="BU12" s="56"/>
      <c r="BV12" s="56"/>
      <c r="BW12" s="56"/>
      <c r="BX12" s="56"/>
      <c r="BY12" s="56"/>
      <c r="BZ12" s="56"/>
      <c r="CA12" s="56"/>
      <c r="CB12" s="56"/>
      <c r="CC12" s="56"/>
      <c r="CD12" s="56"/>
      <c r="CE12" s="56"/>
      <c r="CF12" s="110"/>
      <c r="CG12" s="110"/>
      <c r="CH12" s="110"/>
      <c r="CI12" s="110"/>
      <c r="CJ12" s="110"/>
      <c r="CK12" s="110"/>
      <c r="CL12" s="110"/>
      <c r="CM12" s="110"/>
      <c r="CN12" s="110"/>
      <c r="CO12" s="110"/>
      <c r="CP12" s="110"/>
    </row>
    <row r="13" spans="1:94" s="21" customFormat="1" ht="20.25" customHeight="1" x14ac:dyDescent="0.15">
      <c r="A13" s="110"/>
      <c r="C13" s="363" t="s">
        <v>112</v>
      </c>
      <c r="D13" s="363"/>
      <c r="E13" s="363"/>
      <c r="F13" s="363"/>
      <c r="G13" s="363"/>
      <c r="H13" s="363"/>
      <c r="I13" s="363"/>
      <c r="J13" s="363"/>
      <c r="K13" s="363"/>
      <c r="L13" s="363"/>
      <c r="M13" s="363"/>
      <c r="N13" s="363"/>
      <c r="O13" s="363"/>
      <c r="P13" s="363"/>
      <c r="Q13" s="49" t="s">
        <v>111</v>
      </c>
      <c r="R13" s="363" t="s">
        <v>113</v>
      </c>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110"/>
      <c r="CG13" s="110"/>
      <c r="CH13" s="110"/>
      <c r="CI13" s="110"/>
      <c r="CJ13" s="110"/>
      <c r="CK13" s="110"/>
      <c r="CL13" s="110"/>
      <c r="CM13" s="110"/>
      <c r="CN13" s="110"/>
      <c r="CO13" s="110"/>
      <c r="CP13" s="110"/>
    </row>
    <row r="14" spans="1:94" s="21" customFormat="1" ht="20.25" customHeight="1" x14ac:dyDescent="0.15">
      <c r="A14" s="110"/>
      <c r="C14" s="363"/>
      <c r="D14" s="363"/>
      <c r="E14" s="363"/>
      <c r="F14" s="363"/>
      <c r="G14" s="363"/>
      <c r="H14" s="363"/>
      <c r="I14" s="363"/>
      <c r="J14" s="363"/>
      <c r="K14" s="363"/>
      <c r="L14" s="363"/>
      <c r="M14" s="363"/>
      <c r="N14" s="363"/>
      <c r="O14" s="363"/>
      <c r="P14" s="363"/>
      <c r="Q14" s="49"/>
      <c r="R14" s="363" t="s">
        <v>114</v>
      </c>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110"/>
      <c r="CG14" s="110"/>
      <c r="CH14" s="110"/>
      <c r="CI14" s="110"/>
      <c r="CJ14" s="110"/>
      <c r="CK14" s="110"/>
      <c r="CL14" s="110"/>
      <c r="CM14" s="110"/>
      <c r="CN14" s="110"/>
      <c r="CO14" s="110"/>
      <c r="CP14" s="110"/>
    </row>
    <row r="15" spans="1:94" s="21" customFormat="1" ht="20.25" customHeight="1" x14ac:dyDescent="0.15">
      <c r="A15" s="110"/>
      <c r="C15" s="363"/>
      <c r="D15" s="363"/>
      <c r="E15" s="363"/>
      <c r="F15" s="363"/>
      <c r="G15" s="363"/>
      <c r="H15" s="363"/>
      <c r="I15" s="363"/>
      <c r="J15" s="363"/>
      <c r="K15" s="363"/>
      <c r="L15" s="363"/>
      <c r="M15" s="363"/>
      <c r="N15" s="363"/>
      <c r="O15" s="363"/>
      <c r="P15" s="363"/>
      <c r="Q15" s="49"/>
      <c r="R15" s="363" t="s">
        <v>115</v>
      </c>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110"/>
      <c r="CG15" s="110"/>
      <c r="CH15" s="110"/>
      <c r="CI15" s="110"/>
      <c r="CJ15" s="110"/>
      <c r="CK15" s="110"/>
      <c r="CL15" s="110"/>
      <c r="CM15" s="110"/>
      <c r="CN15" s="110"/>
      <c r="CO15" s="110"/>
      <c r="CP15" s="110"/>
    </row>
    <row r="16" spans="1:94" s="21" customFormat="1" ht="15" customHeight="1" x14ac:dyDescent="0.15">
      <c r="A16" s="110"/>
      <c r="C16" s="54"/>
      <c r="D16" s="54"/>
      <c r="E16" s="54"/>
      <c r="F16" s="54"/>
      <c r="G16" s="54"/>
      <c r="H16" s="54"/>
      <c r="I16" s="54"/>
      <c r="J16" s="54"/>
      <c r="K16" s="54"/>
      <c r="L16" s="54"/>
      <c r="M16" s="54"/>
      <c r="N16" s="54"/>
      <c r="O16" s="54"/>
      <c r="P16" s="54"/>
      <c r="Q16" s="49"/>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110"/>
      <c r="CG16" s="110"/>
      <c r="CH16" s="110"/>
      <c r="CI16" s="110"/>
      <c r="CJ16" s="110"/>
      <c r="CK16" s="110"/>
      <c r="CL16" s="110"/>
      <c r="CM16" s="110"/>
      <c r="CN16" s="110"/>
      <c r="CO16" s="110"/>
      <c r="CP16" s="110"/>
    </row>
    <row r="17" spans="1:94" s="21" customFormat="1" ht="20.25" customHeight="1" x14ac:dyDescent="0.15">
      <c r="A17" s="110"/>
      <c r="C17" s="363" t="s">
        <v>116</v>
      </c>
      <c r="D17" s="363"/>
      <c r="E17" s="363"/>
      <c r="F17" s="363"/>
      <c r="G17" s="363"/>
      <c r="H17" s="363"/>
      <c r="I17" s="363"/>
      <c r="J17" s="363"/>
      <c r="K17" s="363"/>
      <c r="L17" s="363"/>
      <c r="M17" s="363"/>
      <c r="N17" s="363"/>
      <c r="O17" s="363"/>
      <c r="P17" s="363"/>
      <c r="Q17" s="49" t="s">
        <v>111</v>
      </c>
      <c r="R17" s="363" t="s">
        <v>117</v>
      </c>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110"/>
      <c r="CG17" s="110"/>
      <c r="CH17" s="110"/>
      <c r="CI17" s="110"/>
      <c r="CJ17" s="110"/>
      <c r="CK17" s="110"/>
      <c r="CL17" s="110"/>
      <c r="CM17" s="110"/>
      <c r="CN17" s="110"/>
      <c r="CO17" s="110"/>
      <c r="CP17" s="110"/>
    </row>
    <row r="18" spans="1:94" s="21" customFormat="1" ht="20.25" customHeight="1" x14ac:dyDescent="0.15">
      <c r="A18" s="110"/>
      <c r="C18" s="363"/>
      <c r="D18" s="363"/>
      <c r="E18" s="363"/>
      <c r="F18" s="363"/>
      <c r="G18" s="363"/>
      <c r="H18" s="363"/>
      <c r="I18" s="363"/>
      <c r="J18" s="363"/>
      <c r="K18" s="363"/>
      <c r="L18" s="363"/>
      <c r="M18" s="363"/>
      <c r="N18" s="363"/>
      <c r="O18" s="363"/>
      <c r="P18" s="363"/>
      <c r="Q18" s="49"/>
      <c r="R18" s="363" t="s">
        <v>118</v>
      </c>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110"/>
      <c r="CG18" s="110"/>
      <c r="CH18" s="110"/>
      <c r="CI18" s="110"/>
      <c r="CJ18" s="110"/>
      <c r="CK18" s="110"/>
      <c r="CL18" s="110"/>
      <c r="CM18" s="110"/>
      <c r="CN18" s="110"/>
      <c r="CO18" s="110"/>
      <c r="CP18" s="110"/>
    </row>
    <row r="19" spans="1:94" s="21" customFormat="1" ht="20.25" customHeight="1" x14ac:dyDescent="0.15">
      <c r="A19" s="110"/>
      <c r="C19" s="363"/>
      <c r="D19" s="363"/>
      <c r="E19" s="363"/>
      <c r="F19" s="363"/>
      <c r="G19" s="363"/>
      <c r="H19" s="363"/>
      <c r="I19" s="363"/>
      <c r="J19" s="363"/>
      <c r="K19" s="363"/>
      <c r="L19" s="363"/>
      <c r="M19" s="363"/>
      <c r="N19" s="363"/>
      <c r="O19" s="363"/>
      <c r="P19" s="363"/>
      <c r="Q19" s="49"/>
      <c r="R19" s="766" t="s">
        <v>119</v>
      </c>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c r="BA19" s="766"/>
      <c r="BB19" s="766"/>
      <c r="BC19" s="766"/>
      <c r="BD19" s="766"/>
      <c r="BE19" s="766"/>
      <c r="BF19" s="766"/>
      <c r="BG19" s="766"/>
      <c r="BH19" s="766"/>
      <c r="BI19" s="766"/>
      <c r="BJ19" s="766"/>
      <c r="BK19" s="766"/>
      <c r="BL19" s="766"/>
      <c r="BM19" s="766"/>
      <c r="BN19" s="766"/>
      <c r="BO19" s="766"/>
      <c r="BP19" s="766"/>
      <c r="BQ19" s="766"/>
      <c r="BR19" s="766"/>
      <c r="BS19" s="766"/>
      <c r="BT19" s="766"/>
      <c r="BU19" s="766"/>
      <c r="BV19" s="766"/>
      <c r="BW19" s="766"/>
      <c r="BX19" s="766"/>
      <c r="BY19" s="766"/>
      <c r="BZ19" s="766"/>
      <c r="CA19" s="766"/>
      <c r="CB19" s="766"/>
      <c r="CC19" s="766"/>
      <c r="CD19" s="766"/>
      <c r="CE19" s="766"/>
      <c r="CF19" s="110"/>
      <c r="CG19" s="110"/>
      <c r="CH19" s="110"/>
      <c r="CI19" s="110"/>
      <c r="CJ19" s="110"/>
      <c r="CK19" s="110"/>
      <c r="CL19" s="110"/>
      <c r="CM19" s="110"/>
      <c r="CN19" s="110"/>
      <c r="CO19" s="110"/>
      <c r="CP19" s="110"/>
    </row>
    <row r="20" spans="1:94" s="21" customFormat="1" ht="20.25" customHeight="1" x14ac:dyDescent="0.15">
      <c r="A20" s="110"/>
      <c r="C20" s="363"/>
      <c r="D20" s="363"/>
      <c r="E20" s="363"/>
      <c r="F20" s="363"/>
      <c r="G20" s="363"/>
      <c r="H20" s="363"/>
      <c r="I20" s="363"/>
      <c r="J20" s="363"/>
      <c r="K20" s="363"/>
      <c r="L20" s="363"/>
      <c r="M20" s="363"/>
      <c r="N20" s="363"/>
      <c r="O20" s="363"/>
      <c r="P20" s="363"/>
      <c r="Q20" s="49"/>
      <c r="R20" s="766" t="s">
        <v>120</v>
      </c>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c r="BA20" s="766"/>
      <c r="BB20" s="766"/>
      <c r="BC20" s="766"/>
      <c r="BD20" s="766"/>
      <c r="BE20" s="766"/>
      <c r="BF20" s="766"/>
      <c r="BG20" s="766"/>
      <c r="BH20" s="766"/>
      <c r="BI20" s="766"/>
      <c r="BJ20" s="766"/>
      <c r="BK20" s="766"/>
      <c r="BL20" s="766"/>
      <c r="BM20" s="766"/>
      <c r="BN20" s="766"/>
      <c r="BO20" s="766"/>
      <c r="BP20" s="766"/>
      <c r="BQ20" s="766"/>
      <c r="BR20" s="766"/>
      <c r="BS20" s="766"/>
      <c r="BT20" s="766"/>
      <c r="BU20" s="766"/>
      <c r="BV20" s="766"/>
      <c r="BW20" s="766"/>
      <c r="BX20" s="766"/>
      <c r="BY20" s="766"/>
      <c r="BZ20" s="766"/>
      <c r="CA20" s="766"/>
      <c r="CB20" s="766"/>
      <c r="CC20" s="766"/>
      <c r="CD20" s="766"/>
      <c r="CE20" s="766"/>
      <c r="CF20" s="110"/>
      <c r="CG20" s="110"/>
      <c r="CH20" s="110"/>
      <c r="CI20" s="110"/>
      <c r="CJ20" s="110"/>
      <c r="CK20" s="110"/>
      <c r="CL20" s="110"/>
      <c r="CM20" s="110"/>
      <c r="CN20" s="110"/>
      <c r="CO20" s="110"/>
      <c r="CP20" s="110"/>
    </row>
    <row r="21" spans="1:94" s="21" customFormat="1" ht="20.25" customHeight="1" x14ac:dyDescent="0.15">
      <c r="A21" s="110"/>
      <c r="C21" s="363"/>
      <c r="D21" s="363"/>
      <c r="E21" s="363"/>
      <c r="F21" s="363"/>
      <c r="G21" s="363"/>
      <c r="H21" s="363"/>
      <c r="I21" s="363"/>
      <c r="J21" s="363"/>
      <c r="K21" s="363"/>
      <c r="L21" s="363"/>
      <c r="M21" s="363"/>
      <c r="N21" s="363"/>
      <c r="O21" s="363"/>
      <c r="P21" s="363"/>
      <c r="Q21" s="49"/>
      <c r="R21" s="363" t="s">
        <v>121</v>
      </c>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110"/>
      <c r="CG21" s="110"/>
      <c r="CH21" s="110"/>
      <c r="CI21" s="110"/>
      <c r="CJ21" s="110"/>
      <c r="CK21" s="110"/>
      <c r="CL21" s="110"/>
      <c r="CM21" s="110"/>
      <c r="CN21" s="110"/>
      <c r="CO21" s="110"/>
      <c r="CP21" s="110"/>
    </row>
    <row r="22" spans="1:94" s="21" customFormat="1" ht="20.25" customHeight="1" x14ac:dyDescent="0.15">
      <c r="A22" s="110"/>
      <c r="C22" s="363"/>
      <c r="D22" s="363"/>
      <c r="E22" s="363"/>
      <c r="F22" s="363"/>
      <c r="G22" s="363"/>
      <c r="H22" s="363"/>
      <c r="I22" s="363"/>
      <c r="J22" s="363"/>
      <c r="K22" s="363"/>
      <c r="L22" s="363"/>
      <c r="M22" s="363"/>
      <c r="N22" s="363"/>
      <c r="O22" s="363"/>
      <c r="P22" s="363"/>
      <c r="Q22" s="49"/>
      <c r="R22" s="363" t="s">
        <v>122</v>
      </c>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3"/>
      <c r="CB22" s="363"/>
      <c r="CC22" s="363"/>
      <c r="CD22" s="363"/>
      <c r="CE22" s="363"/>
      <c r="CF22" s="110"/>
      <c r="CG22" s="110"/>
      <c r="CH22" s="110"/>
      <c r="CI22" s="110"/>
      <c r="CJ22" s="110"/>
      <c r="CK22" s="110"/>
      <c r="CL22" s="110"/>
      <c r="CM22" s="110"/>
      <c r="CN22" s="110"/>
      <c r="CO22" s="110"/>
      <c r="CP22" s="110"/>
    </row>
    <row r="23" spans="1:94" s="21" customFormat="1" ht="20.25" customHeight="1" x14ac:dyDescent="0.15">
      <c r="A23" s="110"/>
      <c r="C23" s="363"/>
      <c r="D23" s="363"/>
      <c r="E23" s="363"/>
      <c r="F23" s="363"/>
      <c r="G23" s="363"/>
      <c r="H23" s="363"/>
      <c r="I23" s="363"/>
      <c r="J23" s="363"/>
      <c r="K23" s="363"/>
      <c r="L23" s="363"/>
      <c r="M23" s="363"/>
      <c r="N23" s="363"/>
      <c r="O23" s="363"/>
      <c r="P23" s="363"/>
      <c r="Q23" s="49"/>
      <c r="R23" s="363" t="s">
        <v>123</v>
      </c>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3"/>
      <c r="CF23" s="110"/>
      <c r="CG23" s="110"/>
      <c r="CH23" s="110"/>
      <c r="CI23" s="110"/>
      <c r="CJ23" s="110"/>
      <c r="CK23" s="110"/>
      <c r="CL23" s="110"/>
      <c r="CM23" s="110"/>
      <c r="CN23" s="110"/>
      <c r="CO23" s="110"/>
      <c r="CP23" s="110"/>
    </row>
    <row r="24" spans="1:94" s="21" customFormat="1" ht="20.25" customHeight="1" x14ac:dyDescent="0.15">
      <c r="A24" s="110"/>
      <c r="C24" s="363"/>
      <c r="D24" s="363"/>
      <c r="E24" s="363"/>
      <c r="F24" s="363"/>
      <c r="G24" s="363"/>
      <c r="H24" s="363"/>
      <c r="I24" s="363"/>
      <c r="J24" s="363"/>
      <c r="K24" s="363"/>
      <c r="L24" s="363"/>
      <c r="M24" s="363"/>
      <c r="N24" s="363"/>
      <c r="O24" s="363"/>
      <c r="P24" s="363"/>
      <c r="Q24" s="49"/>
      <c r="R24" s="363" t="s">
        <v>124</v>
      </c>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110"/>
      <c r="CG24" s="110"/>
      <c r="CH24" s="110"/>
      <c r="CI24" s="110"/>
      <c r="CJ24" s="110"/>
      <c r="CK24" s="110"/>
      <c r="CL24" s="110"/>
      <c r="CM24" s="110"/>
      <c r="CN24" s="110"/>
      <c r="CO24" s="110"/>
      <c r="CP24" s="110"/>
    </row>
    <row r="25" spans="1:94" s="21" customFormat="1" ht="20.25" customHeight="1" x14ac:dyDescent="0.15">
      <c r="A25" s="110"/>
      <c r="C25" s="363" t="s">
        <v>125</v>
      </c>
      <c r="D25" s="363"/>
      <c r="E25" s="363"/>
      <c r="F25" s="363"/>
      <c r="G25" s="363"/>
      <c r="H25" s="363"/>
      <c r="I25" s="363"/>
      <c r="J25" s="363"/>
      <c r="K25" s="363"/>
      <c r="L25" s="363"/>
      <c r="M25" s="363"/>
      <c r="N25" s="363"/>
      <c r="O25" s="363"/>
      <c r="P25" s="363"/>
      <c r="Q25" s="49" t="s">
        <v>111</v>
      </c>
      <c r="R25" s="363" t="s">
        <v>126</v>
      </c>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3"/>
      <c r="CB25" s="363"/>
      <c r="CC25" s="363"/>
      <c r="CD25" s="363"/>
      <c r="CE25" s="363"/>
      <c r="CF25" s="110"/>
      <c r="CG25" s="110"/>
      <c r="CH25" s="110"/>
      <c r="CI25" s="110"/>
      <c r="CJ25" s="110"/>
      <c r="CK25" s="110"/>
      <c r="CL25" s="110"/>
      <c r="CM25" s="110"/>
      <c r="CN25" s="110"/>
      <c r="CO25" s="110"/>
      <c r="CP25" s="110"/>
    </row>
    <row r="26" spans="1:94" s="21" customFormat="1" ht="15.75" customHeight="1" x14ac:dyDescent="0.15">
      <c r="A26" s="110"/>
      <c r="C26" s="363"/>
      <c r="D26" s="363"/>
      <c r="E26" s="363"/>
      <c r="F26" s="363"/>
      <c r="G26" s="363"/>
      <c r="H26" s="363"/>
      <c r="I26" s="363"/>
      <c r="J26" s="363"/>
      <c r="K26" s="363"/>
      <c r="L26" s="363"/>
      <c r="M26" s="363"/>
      <c r="N26" s="363"/>
      <c r="O26" s="363"/>
      <c r="P26" s="363"/>
      <c r="Q26" s="49"/>
      <c r="R26" s="54"/>
      <c r="S26" s="54"/>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7"/>
      <c r="AZ26" s="57"/>
      <c r="BA26" s="59"/>
      <c r="BB26" s="59"/>
      <c r="BC26" s="59"/>
      <c r="BD26" s="59"/>
      <c r="BE26" s="59"/>
      <c r="BF26" s="59"/>
      <c r="BG26" s="59"/>
      <c r="BH26" s="59"/>
      <c r="BI26" s="59"/>
      <c r="BJ26" s="59"/>
      <c r="BK26" s="59"/>
      <c r="BL26" s="57"/>
      <c r="BM26" s="57"/>
      <c r="BN26" s="56"/>
      <c r="BO26" s="56"/>
      <c r="BP26" s="56"/>
      <c r="BQ26" s="56"/>
      <c r="BR26" s="56"/>
      <c r="BS26" s="56"/>
      <c r="BT26" s="56"/>
      <c r="BU26" s="56"/>
      <c r="BV26" s="56"/>
      <c r="BW26" s="56"/>
      <c r="BX26" s="56"/>
      <c r="BY26" s="56"/>
      <c r="BZ26" s="56"/>
      <c r="CA26" s="56"/>
      <c r="CB26" s="56"/>
      <c r="CC26" s="56"/>
      <c r="CD26" s="56"/>
      <c r="CE26" s="56"/>
      <c r="CF26" s="110"/>
      <c r="CG26" s="110"/>
      <c r="CH26" s="110"/>
      <c r="CI26" s="110"/>
      <c r="CJ26" s="110"/>
      <c r="CK26" s="110"/>
      <c r="CL26" s="110"/>
      <c r="CM26" s="110"/>
      <c r="CN26" s="110"/>
      <c r="CO26" s="110"/>
      <c r="CP26" s="110"/>
    </row>
    <row r="27" spans="1:94" s="21" customFormat="1" ht="20.25" customHeight="1" x14ac:dyDescent="0.15">
      <c r="A27" s="110"/>
      <c r="C27" s="363" t="s">
        <v>191</v>
      </c>
      <c r="D27" s="363"/>
      <c r="E27" s="363"/>
      <c r="F27" s="363"/>
      <c r="G27" s="363"/>
      <c r="H27" s="363"/>
      <c r="I27" s="363"/>
      <c r="J27" s="363"/>
      <c r="K27" s="363"/>
      <c r="L27" s="363"/>
      <c r="M27" s="363"/>
      <c r="N27" s="363"/>
      <c r="O27" s="363"/>
      <c r="P27" s="363"/>
      <c r="Q27" s="49" t="s">
        <v>111</v>
      </c>
      <c r="R27" s="361" t="s">
        <v>189</v>
      </c>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c r="BW27" s="361"/>
      <c r="BX27" s="361"/>
      <c r="BY27" s="361"/>
      <c r="BZ27" s="361"/>
      <c r="CA27" s="361"/>
      <c r="CB27" s="361"/>
      <c r="CC27" s="361"/>
      <c r="CD27" s="361"/>
      <c r="CE27" s="361"/>
      <c r="CF27" s="110"/>
      <c r="CG27" s="110"/>
      <c r="CH27" s="110"/>
      <c r="CI27" s="110"/>
      <c r="CJ27" s="110"/>
      <c r="CK27" s="110"/>
      <c r="CL27" s="110"/>
      <c r="CM27" s="110"/>
      <c r="CN27" s="110"/>
      <c r="CO27" s="110"/>
      <c r="CP27" s="110"/>
    </row>
    <row r="28" spans="1:94" s="21" customFormat="1" ht="20.25" customHeight="1" x14ac:dyDescent="0.15">
      <c r="A28" s="110"/>
      <c r="C28" s="363"/>
      <c r="D28" s="363"/>
      <c r="E28" s="363"/>
      <c r="F28" s="363"/>
      <c r="G28" s="363"/>
      <c r="H28" s="363"/>
      <c r="I28" s="363"/>
      <c r="J28" s="363"/>
      <c r="K28" s="363"/>
      <c r="L28" s="363"/>
      <c r="M28" s="363"/>
      <c r="N28" s="363"/>
      <c r="O28" s="363"/>
      <c r="P28" s="363"/>
      <c r="Q28" s="56"/>
      <c r="R28" s="361" t="s">
        <v>127</v>
      </c>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110"/>
      <c r="CG28" s="110"/>
      <c r="CH28" s="110"/>
      <c r="CI28" s="110"/>
      <c r="CJ28" s="110"/>
      <c r="CK28" s="110"/>
      <c r="CL28" s="110"/>
      <c r="CM28" s="110"/>
      <c r="CN28" s="110"/>
      <c r="CO28" s="110"/>
      <c r="CP28" s="110"/>
    </row>
    <row r="29" spans="1:94" s="21" customFormat="1" ht="20.25" customHeight="1" x14ac:dyDescent="0.15">
      <c r="A29" s="110"/>
      <c r="C29" s="365"/>
      <c r="D29" s="365"/>
      <c r="E29" s="365"/>
      <c r="F29" s="365"/>
      <c r="G29" s="365"/>
      <c r="H29" s="365"/>
      <c r="I29" s="365"/>
      <c r="J29" s="365"/>
      <c r="K29" s="365"/>
      <c r="L29" s="365"/>
      <c r="M29" s="365"/>
      <c r="N29" s="365"/>
      <c r="O29" s="365"/>
      <c r="P29" s="365"/>
      <c r="Q29" s="56"/>
      <c r="R29" s="361" t="s">
        <v>128</v>
      </c>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361"/>
      <c r="CF29" s="110"/>
      <c r="CG29" s="110"/>
      <c r="CH29" s="110"/>
      <c r="CI29" s="110"/>
      <c r="CJ29" s="110"/>
      <c r="CK29" s="110"/>
      <c r="CL29" s="110"/>
      <c r="CM29" s="110"/>
      <c r="CN29" s="110"/>
      <c r="CO29" s="110"/>
      <c r="CP29" s="110"/>
    </row>
    <row r="30" spans="1:94" s="21" customFormat="1" ht="20.25" customHeight="1" x14ac:dyDescent="0.15">
      <c r="A30" s="110"/>
      <c r="C30" s="365"/>
      <c r="D30" s="365"/>
      <c r="E30" s="365"/>
      <c r="F30" s="365"/>
      <c r="G30" s="365"/>
      <c r="H30" s="365"/>
      <c r="I30" s="365"/>
      <c r="J30" s="365"/>
      <c r="K30" s="365"/>
      <c r="L30" s="365"/>
      <c r="M30" s="365"/>
      <c r="N30" s="365"/>
      <c r="O30" s="365"/>
      <c r="P30" s="365"/>
      <c r="Q30" s="56"/>
      <c r="R30" s="361" t="s">
        <v>129</v>
      </c>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110"/>
      <c r="CG30" s="110"/>
      <c r="CH30" s="110"/>
      <c r="CI30" s="110"/>
      <c r="CJ30" s="110"/>
      <c r="CK30" s="110"/>
      <c r="CL30" s="110"/>
      <c r="CM30" s="110"/>
      <c r="CN30" s="110"/>
      <c r="CO30" s="110"/>
      <c r="CP30" s="110"/>
    </row>
    <row r="31" spans="1:94" s="22" customFormat="1" ht="20.25" customHeight="1" x14ac:dyDescent="0.2">
      <c r="A31" s="121"/>
      <c r="C31" s="362" t="s">
        <v>130</v>
      </c>
      <c r="D31" s="362"/>
      <c r="E31" s="362"/>
      <c r="F31" s="362"/>
      <c r="G31" s="362"/>
      <c r="H31" s="362"/>
      <c r="I31" s="362"/>
      <c r="J31" s="60"/>
      <c r="K31" s="60"/>
      <c r="L31" s="60"/>
      <c r="M31" s="60"/>
      <c r="N31" s="60"/>
      <c r="O31" s="60"/>
      <c r="P31" s="60"/>
      <c r="Q31" s="50"/>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121"/>
      <c r="CG31" s="121"/>
      <c r="CH31" s="121"/>
      <c r="CI31" s="121"/>
      <c r="CJ31" s="121"/>
      <c r="CK31" s="121"/>
      <c r="CL31" s="121"/>
      <c r="CM31" s="121"/>
      <c r="CN31" s="121"/>
      <c r="CO31" s="121"/>
      <c r="CP31" s="121"/>
    </row>
    <row r="32" spans="1:94" s="21" customFormat="1" ht="20.25" customHeight="1" x14ac:dyDescent="0.15">
      <c r="A32" s="110"/>
      <c r="C32" s="61"/>
      <c r="D32" s="61" t="s">
        <v>131</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110"/>
      <c r="CG32" s="110"/>
      <c r="CH32" s="110"/>
      <c r="CI32" s="110"/>
      <c r="CJ32" s="110"/>
      <c r="CK32" s="110"/>
      <c r="CL32" s="110"/>
      <c r="CM32" s="110"/>
      <c r="CN32" s="110"/>
      <c r="CO32" s="110"/>
      <c r="CP32" s="110"/>
    </row>
    <row r="33" spans="1:94" s="21" customFormat="1" ht="20.25" customHeight="1" x14ac:dyDescent="0.15">
      <c r="A33" s="110"/>
      <c r="C33" s="61"/>
      <c r="D33" s="61" t="s">
        <v>132</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110"/>
      <c r="CG33" s="110"/>
      <c r="CH33" s="110"/>
      <c r="CI33" s="110"/>
      <c r="CJ33" s="110"/>
      <c r="CK33" s="110"/>
      <c r="CL33" s="110"/>
      <c r="CM33" s="110"/>
      <c r="CN33" s="110"/>
      <c r="CO33" s="110"/>
      <c r="CP33" s="110"/>
    </row>
    <row r="34" spans="1:94" s="21" customFormat="1" ht="20.25" customHeight="1" x14ac:dyDescent="0.15">
      <c r="A34" s="110"/>
      <c r="C34" s="61"/>
      <c r="D34" s="61" t="s">
        <v>133</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110"/>
      <c r="CG34" s="110"/>
      <c r="CH34" s="110"/>
      <c r="CI34" s="110"/>
      <c r="CJ34" s="110"/>
      <c r="CK34" s="110"/>
      <c r="CL34" s="110"/>
      <c r="CM34" s="110"/>
      <c r="CN34" s="110"/>
      <c r="CO34" s="110"/>
      <c r="CP34" s="110"/>
    </row>
    <row r="35" spans="1:94" s="21" customFormat="1" ht="20.25" customHeight="1" x14ac:dyDescent="0.15">
      <c r="A35" s="110"/>
      <c r="C35" s="61"/>
      <c r="D35" s="61" t="s">
        <v>134</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110"/>
      <c r="CG35" s="110"/>
      <c r="CH35" s="110"/>
      <c r="CI35" s="110"/>
      <c r="CJ35" s="110"/>
      <c r="CK35" s="110"/>
      <c r="CL35" s="110"/>
      <c r="CM35" s="110"/>
      <c r="CN35" s="110"/>
      <c r="CO35" s="110"/>
      <c r="CP35" s="110"/>
    </row>
    <row r="36" spans="1:94" s="21" customFormat="1" ht="20.25" customHeight="1" x14ac:dyDescent="0.15">
      <c r="A36" s="110"/>
      <c r="C36" s="61"/>
      <c r="D36" s="61" t="s">
        <v>135</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110"/>
      <c r="CG36" s="110"/>
      <c r="CH36" s="110"/>
      <c r="CI36" s="110"/>
      <c r="CJ36" s="110"/>
      <c r="CK36" s="110"/>
      <c r="CL36" s="110"/>
      <c r="CM36" s="110"/>
      <c r="CN36" s="110"/>
      <c r="CO36" s="110"/>
      <c r="CP36" s="110"/>
    </row>
    <row r="37" spans="1:94" s="21" customFormat="1" ht="20.25" customHeight="1" x14ac:dyDescent="0.15">
      <c r="A37" s="110"/>
      <c r="C37" s="61"/>
      <c r="D37" s="61" t="s">
        <v>136</v>
      </c>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110"/>
      <c r="CG37" s="110"/>
      <c r="CH37" s="110"/>
      <c r="CI37" s="110"/>
      <c r="CJ37" s="110"/>
      <c r="CK37" s="110"/>
      <c r="CL37" s="110"/>
      <c r="CM37" s="110"/>
      <c r="CN37" s="110"/>
      <c r="CO37" s="110"/>
      <c r="CP37" s="110"/>
    </row>
    <row r="38" spans="1:94" s="21" customFormat="1" ht="20.25" customHeight="1" x14ac:dyDescent="0.15">
      <c r="A38" s="110"/>
      <c r="C38" s="61"/>
      <c r="D38" s="61" t="s">
        <v>137</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110"/>
      <c r="CG38" s="110"/>
      <c r="CH38" s="110"/>
      <c r="CI38" s="110"/>
      <c r="CJ38" s="110"/>
      <c r="CK38" s="110"/>
      <c r="CL38" s="110"/>
      <c r="CM38" s="110"/>
      <c r="CN38" s="110"/>
      <c r="CO38" s="110"/>
      <c r="CP38" s="110"/>
    </row>
    <row r="39" spans="1:94" s="21" customFormat="1" ht="20.25" customHeight="1" x14ac:dyDescent="0.15">
      <c r="A39" s="110"/>
      <c r="C39" s="61"/>
      <c r="D39" s="61" t="s">
        <v>138</v>
      </c>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110"/>
      <c r="CG39" s="110"/>
      <c r="CH39" s="110"/>
      <c r="CI39" s="110"/>
      <c r="CJ39" s="110"/>
      <c r="CK39" s="110"/>
      <c r="CL39" s="110"/>
      <c r="CM39" s="110"/>
      <c r="CN39" s="110"/>
      <c r="CO39" s="110"/>
      <c r="CP39" s="110"/>
    </row>
    <row r="40" spans="1:94" s="21" customFormat="1" ht="20.25" customHeight="1" x14ac:dyDescent="0.15">
      <c r="A40" s="110"/>
      <c r="C40" s="61"/>
      <c r="D40" s="61" t="s">
        <v>139</v>
      </c>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110"/>
      <c r="CG40" s="110"/>
      <c r="CH40" s="110"/>
      <c r="CI40" s="110"/>
      <c r="CJ40" s="110"/>
      <c r="CK40" s="110"/>
      <c r="CL40" s="110"/>
      <c r="CM40" s="110"/>
      <c r="CN40" s="110"/>
      <c r="CO40" s="110"/>
      <c r="CP40" s="110"/>
    </row>
    <row r="41" spans="1:94" s="21" customFormat="1" ht="20.25" customHeight="1" x14ac:dyDescent="0.2">
      <c r="A41" s="110"/>
      <c r="C41" s="61"/>
      <c r="D41" s="61" t="s">
        <v>140</v>
      </c>
      <c r="E41" s="61"/>
      <c r="F41" s="61"/>
      <c r="G41" s="61"/>
      <c r="H41" s="61"/>
      <c r="I41" s="61"/>
      <c r="J41" s="61"/>
      <c r="K41" s="61"/>
      <c r="L41" s="61"/>
      <c r="M41" s="61"/>
      <c r="N41" s="61"/>
      <c r="O41" s="61"/>
      <c r="P41" s="61"/>
      <c r="Q41" s="61"/>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110"/>
      <c r="CG41" s="110"/>
      <c r="CH41" s="110"/>
      <c r="CI41" s="110"/>
      <c r="CJ41" s="110"/>
      <c r="CK41" s="110"/>
      <c r="CL41" s="110"/>
      <c r="CM41" s="110"/>
      <c r="CN41" s="110"/>
      <c r="CO41" s="110"/>
      <c r="CP41" s="110"/>
    </row>
    <row r="42" spans="1:94" s="22" customFormat="1" ht="20.25" customHeight="1" x14ac:dyDescent="0.2">
      <c r="A42" s="121"/>
      <c r="B42" s="121"/>
      <c r="C42" s="122"/>
      <c r="D42" s="122"/>
      <c r="E42" s="122"/>
      <c r="F42" s="122"/>
      <c r="G42" s="122"/>
      <c r="H42" s="122"/>
      <c r="I42" s="122"/>
      <c r="J42" s="122"/>
      <c r="K42" s="122"/>
      <c r="L42" s="122"/>
      <c r="M42" s="122"/>
      <c r="N42" s="122"/>
      <c r="O42" s="122"/>
      <c r="P42" s="122"/>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row>
    <row r="43" spans="1:94" s="22" customFormat="1" ht="13.5" customHeight="1" x14ac:dyDescent="0.2">
      <c r="A43" s="121"/>
      <c r="B43" s="121"/>
      <c r="C43" s="122"/>
      <c r="D43" s="122"/>
      <c r="E43" s="122"/>
      <c r="F43" s="122"/>
      <c r="G43" s="122"/>
      <c r="H43" s="122"/>
      <c r="I43" s="122"/>
      <c r="J43" s="122"/>
      <c r="K43" s="122"/>
      <c r="L43" s="122"/>
      <c r="M43" s="122"/>
      <c r="N43" s="122"/>
      <c r="O43" s="122"/>
      <c r="P43" s="122"/>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row>
    <row r="44" spans="1:94" s="22" customFormat="1" ht="13.5" customHeight="1" x14ac:dyDescent="0.2">
      <c r="A44" s="121"/>
      <c r="B44" s="121"/>
      <c r="C44" s="122"/>
      <c r="D44" s="122"/>
      <c r="E44" s="122"/>
      <c r="F44" s="122"/>
      <c r="G44" s="122"/>
      <c r="H44" s="122"/>
      <c r="I44" s="122"/>
      <c r="J44" s="122"/>
      <c r="K44" s="122"/>
      <c r="L44" s="122"/>
      <c r="M44" s="122"/>
      <c r="N44" s="122"/>
      <c r="O44" s="122"/>
      <c r="P44" s="122"/>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row>
    <row r="45" spans="1:94" s="22" customFormat="1" ht="13.5" customHeight="1" x14ac:dyDescent="0.2">
      <c r="A45" s="121"/>
      <c r="B45" s="121"/>
      <c r="C45" s="122"/>
      <c r="D45" s="122"/>
      <c r="E45" s="122"/>
      <c r="F45" s="122"/>
      <c r="G45" s="122"/>
      <c r="H45" s="122"/>
      <c r="I45" s="122"/>
      <c r="J45" s="122"/>
      <c r="K45" s="122"/>
      <c r="L45" s="122"/>
      <c r="M45" s="122"/>
      <c r="N45" s="122"/>
      <c r="O45" s="122"/>
      <c r="P45" s="122"/>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row>
    <row r="46" spans="1:94" s="22" customFormat="1" ht="13.5" customHeight="1" x14ac:dyDescent="0.2">
      <c r="A46" s="121"/>
      <c r="B46" s="121"/>
      <c r="C46" s="122"/>
      <c r="D46" s="122"/>
      <c r="E46" s="122"/>
      <c r="F46" s="122"/>
      <c r="G46" s="122"/>
      <c r="H46" s="122"/>
      <c r="I46" s="122"/>
      <c r="J46" s="122"/>
      <c r="K46" s="122"/>
      <c r="L46" s="122"/>
      <c r="M46" s="122"/>
      <c r="N46" s="122"/>
      <c r="O46" s="122"/>
      <c r="P46" s="122"/>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row>
    <row r="47" spans="1:94" s="22" customFormat="1" ht="13.5" customHeight="1" x14ac:dyDescent="0.2">
      <c r="A47" s="121"/>
      <c r="B47" s="121"/>
      <c r="C47" s="122"/>
      <c r="D47" s="122"/>
      <c r="E47" s="122"/>
      <c r="F47" s="122"/>
      <c r="G47" s="122"/>
      <c r="H47" s="122"/>
      <c r="I47" s="122"/>
      <c r="J47" s="122"/>
      <c r="K47" s="122"/>
      <c r="L47" s="122"/>
      <c r="M47" s="122"/>
      <c r="N47" s="122"/>
      <c r="O47" s="122"/>
      <c r="P47" s="122"/>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row>
    <row r="48" spans="1:94" s="22" customFormat="1" ht="13.5" customHeight="1" x14ac:dyDescent="0.2">
      <c r="A48" s="121"/>
      <c r="B48" s="121"/>
      <c r="C48" s="122"/>
      <c r="D48" s="122"/>
      <c r="E48" s="122"/>
      <c r="F48" s="122"/>
      <c r="G48" s="122"/>
      <c r="H48" s="122"/>
      <c r="I48" s="122"/>
      <c r="J48" s="122"/>
      <c r="K48" s="122"/>
      <c r="L48" s="122"/>
      <c r="M48" s="122"/>
      <c r="N48" s="122"/>
      <c r="O48" s="122"/>
      <c r="P48" s="122"/>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row>
    <row r="49" spans="1:94" s="22" customFormat="1" ht="13.5" customHeight="1" x14ac:dyDescent="0.2">
      <c r="A49" s="121"/>
      <c r="B49" s="121"/>
      <c r="C49" s="122"/>
      <c r="D49" s="122"/>
      <c r="E49" s="122"/>
      <c r="F49" s="122"/>
      <c r="G49" s="122"/>
      <c r="H49" s="122"/>
      <c r="I49" s="122"/>
      <c r="J49" s="122"/>
      <c r="K49" s="122"/>
      <c r="L49" s="122"/>
      <c r="M49" s="122"/>
      <c r="N49" s="122"/>
      <c r="O49" s="122"/>
      <c r="P49" s="122"/>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row>
    <row r="50" spans="1:94" s="22" customFormat="1" ht="13.5" customHeight="1" x14ac:dyDescent="0.2">
      <c r="A50" s="121"/>
      <c r="B50" s="121"/>
      <c r="C50" s="122"/>
      <c r="D50" s="122"/>
      <c r="E50" s="122"/>
      <c r="F50" s="122"/>
      <c r="G50" s="122"/>
      <c r="H50" s="122"/>
      <c r="I50" s="122"/>
      <c r="J50" s="122"/>
      <c r="K50" s="122"/>
      <c r="L50" s="122"/>
      <c r="M50" s="122"/>
      <c r="N50" s="122"/>
      <c r="O50" s="122"/>
      <c r="P50" s="122"/>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row>
    <row r="51" spans="1:94" s="22" customFormat="1" ht="13.5" customHeight="1" x14ac:dyDescent="0.2">
      <c r="A51" s="121"/>
      <c r="B51" s="121"/>
      <c r="C51" s="122"/>
      <c r="D51" s="122"/>
      <c r="E51" s="122"/>
      <c r="F51" s="122"/>
      <c r="G51" s="122"/>
      <c r="H51" s="122"/>
      <c r="I51" s="122"/>
      <c r="J51" s="122"/>
      <c r="K51" s="122"/>
      <c r="L51" s="122"/>
      <c r="M51" s="122"/>
      <c r="N51" s="122"/>
      <c r="O51" s="122"/>
      <c r="P51" s="122"/>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row>
    <row r="52" spans="1:94" s="22" customFormat="1" ht="13.5" customHeight="1" x14ac:dyDescent="0.2">
      <c r="A52" s="121"/>
      <c r="B52" s="121"/>
      <c r="C52" s="122"/>
      <c r="D52" s="122"/>
      <c r="E52" s="122"/>
      <c r="F52" s="122"/>
      <c r="G52" s="122"/>
      <c r="H52" s="122"/>
      <c r="I52" s="122"/>
      <c r="J52" s="122"/>
      <c r="K52" s="122"/>
      <c r="L52" s="122"/>
      <c r="M52" s="122"/>
      <c r="N52" s="122"/>
      <c r="O52" s="122"/>
      <c r="P52" s="122"/>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row>
    <row r="53" spans="1:94" s="22" customFormat="1" ht="13.5" customHeight="1" x14ac:dyDescent="0.2">
      <c r="A53" s="121"/>
      <c r="B53" s="121"/>
      <c r="C53" s="122"/>
      <c r="D53" s="122"/>
      <c r="E53" s="122"/>
      <c r="F53" s="122"/>
      <c r="G53" s="122"/>
      <c r="H53" s="122"/>
      <c r="I53" s="122"/>
      <c r="J53" s="122"/>
      <c r="K53" s="122"/>
      <c r="L53" s="122"/>
      <c r="M53" s="122"/>
      <c r="N53" s="122"/>
      <c r="O53" s="122"/>
      <c r="P53" s="122"/>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row>
    <row r="54" spans="1:94" s="22" customFormat="1" ht="13.5" customHeight="1" x14ac:dyDescent="0.2">
      <c r="A54" s="121"/>
      <c r="B54" s="121"/>
      <c r="C54" s="122"/>
      <c r="D54" s="122"/>
      <c r="E54" s="122"/>
      <c r="F54" s="122"/>
      <c r="G54" s="122"/>
      <c r="H54" s="122"/>
      <c r="I54" s="122"/>
      <c r="J54" s="122"/>
      <c r="K54" s="122"/>
      <c r="L54" s="122"/>
      <c r="M54" s="122"/>
      <c r="N54" s="122"/>
      <c r="O54" s="122"/>
      <c r="P54" s="122"/>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row>
    <row r="55" spans="1:94" s="22" customFormat="1" ht="13.5" customHeight="1" x14ac:dyDescent="0.2">
      <c r="A55" s="121"/>
      <c r="B55" s="121"/>
      <c r="C55" s="122"/>
      <c r="D55" s="122"/>
      <c r="E55" s="122"/>
      <c r="F55" s="122"/>
      <c r="G55" s="122"/>
      <c r="H55" s="122"/>
      <c r="I55" s="122"/>
      <c r="J55" s="122"/>
      <c r="K55" s="122"/>
      <c r="L55" s="122"/>
      <c r="M55" s="122"/>
      <c r="N55" s="122"/>
      <c r="O55" s="122"/>
      <c r="P55" s="122"/>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row>
    <row r="56" spans="1:94" s="22" customFormat="1" ht="13.5" customHeight="1" x14ac:dyDescent="0.2">
      <c r="A56" s="121"/>
      <c r="B56" s="121"/>
      <c r="C56" s="122"/>
      <c r="D56" s="122"/>
      <c r="E56" s="122"/>
      <c r="F56" s="122"/>
      <c r="G56" s="122"/>
      <c r="H56" s="122"/>
      <c r="I56" s="122"/>
      <c r="J56" s="122"/>
      <c r="K56" s="122"/>
      <c r="L56" s="122"/>
      <c r="M56" s="122"/>
      <c r="N56" s="122"/>
      <c r="O56" s="122"/>
      <c r="P56" s="122"/>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row>
    <row r="57" spans="1:94" s="22" customFormat="1" ht="13.5" customHeight="1" x14ac:dyDescent="0.2">
      <c r="A57" s="121"/>
      <c r="B57" s="121"/>
      <c r="C57" s="122"/>
      <c r="D57" s="122"/>
      <c r="E57" s="122"/>
      <c r="F57" s="122"/>
      <c r="G57" s="122"/>
      <c r="H57" s="122"/>
      <c r="I57" s="122"/>
      <c r="J57" s="122"/>
      <c r="K57" s="122"/>
      <c r="L57" s="122"/>
      <c r="M57" s="122"/>
      <c r="N57" s="122"/>
      <c r="O57" s="122"/>
      <c r="P57" s="122"/>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row>
    <row r="58" spans="1:94" s="22" customFormat="1" ht="13.5" customHeight="1" x14ac:dyDescent="0.2">
      <c r="A58" s="121"/>
      <c r="B58" s="121"/>
      <c r="C58" s="122"/>
      <c r="D58" s="122"/>
      <c r="E58" s="122"/>
      <c r="F58" s="122"/>
      <c r="G58" s="122"/>
      <c r="H58" s="122"/>
      <c r="I58" s="122"/>
      <c r="J58" s="122"/>
      <c r="K58" s="122"/>
      <c r="L58" s="122"/>
      <c r="M58" s="122"/>
      <c r="N58" s="122"/>
      <c r="O58" s="122"/>
      <c r="P58" s="122"/>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row>
    <row r="59" spans="1:94" s="22" customFormat="1" ht="13.5" customHeight="1" x14ac:dyDescent="0.2">
      <c r="A59" s="121"/>
      <c r="B59" s="121"/>
      <c r="C59" s="122"/>
      <c r="D59" s="122"/>
      <c r="E59" s="122"/>
      <c r="F59" s="122"/>
      <c r="G59" s="122"/>
      <c r="H59" s="122"/>
      <c r="I59" s="122"/>
      <c r="J59" s="122"/>
      <c r="K59" s="122"/>
      <c r="L59" s="122"/>
      <c r="M59" s="122"/>
      <c r="N59" s="122"/>
      <c r="O59" s="122"/>
      <c r="P59" s="122"/>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row>
    <row r="60" spans="1:94" s="22" customFormat="1" ht="13.5" customHeight="1" x14ac:dyDescent="0.2">
      <c r="A60" s="121"/>
      <c r="B60" s="121"/>
      <c r="C60" s="122"/>
      <c r="D60" s="122"/>
      <c r="E60" s="122"/>
      <c r="F60" s="122"/>
      <c r="G60" s="122"/>
      <c r="H60" s="122"/>
      <c r="I60" s="122"/>
      <c r="J60" s="122"/>
      <c r="K60" s="122"/>
      <c r="L60" s="122"/>
      <c r="M60" s="122"/>
      <c r="N60" s="122"/>
      <c r="O60" s="122"/>
      <c r="P60" s="122"/>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row>
    <row r="61" spans="1:94" s="22" customFormat="1" ht="13.5" customHeight="1" x14ac:dyDescent="0.2">
      <c r="A61" s="121"/>
      <c r="B61" s="121"/>
      <c r="C61" s="122"/>
      <c r="D61" s="122"/>
      <c r="E61" s="122"/>
      <c r="F61" s="122"/>
      <c r="G61" s="122"/>
      <c r="H61" s="122"/>
      <c r="I61" s="122"/>
      <c r="J61" s="122"/>
      <c r="K61" s="122"/>
      <c r="L61" s="122"/>
      <c r="M61" s="122"/>
      <c r="N61" s="122"/>
      <c r="O61" s="122"/>
      <c r="P61" s="122"/>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row>
    <row r="62" spans="1:94" s="22" customFormat="1" ht="13.5" customHeight="1" x14ac:dyDescent="0.2">
      <c r="A62" s="121"/>
      <c r="B62" s="121"/>
      <c r="C62" s="122"/>
      <c r="D62" s="122"/>
      <c r="E62" s="122"/>
      <c r="F62" s="122"/>
      <c r="G62" s="122"/>
      <c r="H62" s="122"/>
      <c r="I62" s="122"/>
      <c r="J62" s="122"/>
      <c r="K62" s="122"/>
      <c r="L62" s="122"/>
      <c r="M62" s="122"/>
      <c r="N62" s="122"/>
      <c r="O62" s="122"/>
      <c r="P62" s="122"/>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row>
    <row r="63" spans="1:94" s="22" customFormat="1" ht="13.5" customHeight="1" x14ac:dyDescent="0.2">
      <c r="A63" s="121"/>
      <c r="B63" s="121"/>
      <c r="C63" s="122"/>
      <c r="D63" s="122"/>
      <c r="E63" s="122"/>
      <c r="F63" s="122"/>
      <c r="G63" s="122"/>
      <c r="H63" s="122"/>
      <c r="I63" s="122"/>
      <c r="J63" s="122"/>
      <c r="K63" s="122"/>
      <c r="L63" s="122"/>
      <c r="M63" s="122"/>
      <c r="N63" s="122"/>
      <c r="O63" s="122"/>
      <c r="P63" s="122"/>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row>
    <row r="64" spans="1:94" s="22" customFormat="1" ht="13.5" customHeight="1" x14ac:dyDescent="0.2">
      <c r="A64" s="121"/>
      <c r="B64" s="121"/>
      <c r="C64" s="122"/>
      <c r="D64" s="122"/>
      <c r="E64" s="122"/>
      <c r="F64" s="122"/>
      <c r="G64" s="122"/>
      <c r="H64" s="122"/>
      <c r="I64" s="122"/>
      <c r="J64" s="122"/>
      <c r="K64" s="122"/>
      <c r="L64" s="122"/>
      <c r="M64" s="122"/>
      <c r="N64" s="122"/>
      <c r="O64" s="122"/>
      <c r="P64" s="122"/>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row>
    <row r="65" spans="1:94" s="22" customFormat="1" ht="13.5" customHeight="1" x14ac:dyDescent="0.2">
      <c r="A65" s="121"/>
      <c r="B65" s="121"/>
      <c r="C65" s="122"/>
      <c r="D65" s="122"/>
      <c r="E65" s="122"/>
      <c r="F65" s="122"/>
      <c r="G65" s="122"/>
      <c r="H65" s="122"/>
      <c r="I65" s="122"/>
      <c r="J65" s="122"/>
      <c r="K65" s="122"/>
      <c r="L65" s="122"/>
      <c r="M65" s="122"/>
      <c r="N65" s="122"/>
      <c r="O65" s="122"/>
      <c r="P65" s="122"/>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row>
    <row r="66" spans="1:94" s="22" customFormat="1" ht="13.5" customHeight="1" x14ac:dyDescent="0.2">
      <c r="A66" s="121"/>
      <c r="B66" s="121"/>
      <c r="C66" s="122"/>
      <c r="D66" s="122"/>
      <c r="E66" s="122"/>
      <c r="F66" s="122"/>
      <c r="G66" s="122"/>
      <c r="H66" s="122"/>
      <c r="I66" s="122"/>
      <c r="J66" s="122"/>
      <c r="K66" s="122"/>
      <c r="L66" s="122"/>
      <c r="M66" s="122"/>
      <c r="N66" s="122"/>
      <c r="O66" s="122"/>
      <c r="P66" s="122"/>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row>
    <row r="67" spans="1:94" s="22" customFormat="1" ht="13.5" customHeight="1" x14ac:dyDescent="0.2">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row>
    <row r="68" spans="1:94" s="22" customFormat="1" ht="13.5" customHeight="1" x14ac:dyDescent="0.2">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O68" s="121"/>
      <c r="CP68" s="121"/>
    </row>
    <row r="69" spans="1:94" s="22" customFormat="1" ht="13.5" customHeight="1" x14ac:dyDescent="0.2">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row>
    <row r="70" spans="1:94" s="22" customFormat="1" ht="13.5" customHeight="1" x14ac:dyDescent="0.2">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O70" s="121"/>
      <c r="CP70" s="121"/>
    </row>
    <row r="71" spans="1:94" s="22" customFormat="1" ht="13.5" customHeight="1" x14ac:dyDescent="0.2">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row>
    <row r="72" spans="1:94" s="22" customFormat="1" ht="13.5" customHeight="1" x14ac:dyDescent="0.2">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row>
    <row r="73" spans="1:94" s="22" customFormat="1" ht="13.5" customHeight="1" x14ac:dyDescent="0.2">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c r="CI73" s="121"/>
      <c r="CJ73" s="121"/>
      <c r="CK73" s="121"/>
      <c r="CL73" s="121"/>
      <c r="CM73" s="121"/>
      <c r="CN73" s="121"/>
      <c r="CO73" s="121"/>
      <c r="CP73" s="121"/>
    </row>
    <row r="74" spans="1:94" s="22" customFormat="1" ht="13.5" customHeight="1" x14ac:dyDescent="0.2">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121"/>
      <c r="CK74" s="121"/>
      <c r="CL74" s="121"/>
      <c r="CM74" s="121"/>
      <c r="CN74" s="121"/>
      <c r="CO74" s="121"/>
      <c r="CP74" s="121"/>
    </row>
    <row r="75" spans="1:94" s="22" customFormat="1" ht="13.5" customHeight="1" x14ac:dyDescent="0.2">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row>
    <row r="76" spans="1:94" s="22" customFormat="1" ht="13.5" customHeight="1" x14ac:dyDescent="0.2">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row>
    <row r="77" spans="1:94" s="22" customFormat="1" ht="13.5" customHeight="1" x14ac:dyDescent="0.2">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row>
    <row r="78" spans="1:94" s="22" customFormat="1" ht="13.5" customHeight="1" x14ac:dyDescent="0.2">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row>
    <row r="79" spans="1:94" s="22" customFormat="1" ht="13.5" customHeight="1" x14ac:dyDescent="0.2">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row>
    <row r="80" spans="1:94" s="22" customFormat="1" ht="13.5" customHeight="1" x14ac:dyDescent="0.2">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row>
    <row r="81" spans="1:94" s="22" customFormat="1" ht="13.5" customHeight="1" x14ac:dyDescent="0.2">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row>
    <row r="82" spans="1:94" s="22" customFormat="1" ht="6" customHeight="1" x14ac:dyDescent="0.2">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c r="CI82" s="121"/>
      <c r="CJ82" s="121"/>
      <c r="CK82" s="121"/>
      <c r="CL82" s="121"/>
      <c r="CM82" s="121"/>
      <c r="CN82" s="121"/>
      <c r="CO82" s="121"/>
      <c r="CP82" s="121"/>
    </row>
    <row r="83" spans="1:94" s="22" customFormat="1" ht="6" customHeight="1" x14ac:dyDescent="0.2">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row>
    <row r="84" spans="1:94" s="22" customFormat="1" ht="6" customHeight="1" x14ac:dyDescent="0.2">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c r="CI84" s="121"/>
      <c r="CJ84" s="121"/>
      <c r="CK84" s="121"/>
      <c r="CL84" s="121"/>
      <c r="CM84" s="121"/>
      <c r="CN84" s="121"/>
      <c r="CO84" s="121"/>
      <c r="CP84" s="121"/>
    </row>
    <row r="85" spans="1:94" s="22" customFormat="1" ht="6" customHeight="1" x14ac:dyDescent="0.2">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c r="CI85" s="121"/>
      <c r="CJ85" s="121"/>
      <c r="CK85" s="121"/>
      <c r="CL85" s="121"/>
      <c r="CM85" s="121"/>
      <c r="CN85" s="121"/>
      <c r="CO85" s="121"/>
      <c r="CP85" s="121"/>
    </row>
    <row r="86" spans="1:94" s="22" customFormat="1" ht="6" customHeight="1" x14ac:dyDescent="0.2">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c r="CA86" s="121"/>
      <c r="CB86" s="121"/>
      <c r="CC86" s="121"/>
      <c r="CD86" s="121"/>
      <c r="CE86" s="121"/>
      <c r="CF86" s="121"/>
      <c r="CG86" s="121"/>
      <c r="CH86" s="121"/>
      <c r="CI86" s="121"/>
      <c r="CJ86" s="121"/>
      <c r="CK86" s="121"/>
      <c r="CL86" s="121"/>
      <c r="CM86" s="121"/>
      <c r="CN86" s="121"/>
      <c r="CO86" s="121"/>
      <c r="CP86" s="121"/>
    </row>
    <row r="87" spans="1:94" s="22" customFormat="1" ht="6" customHeight="1" x14ac:dyDescent="0.2">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row>
    <row r="88" spans="1:94" s="22" customFormat="1" ht="6" customHeight="1" x14ac:dyDescent="0.2">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c r="CG88" s="121"/>
      <c r="CH88" s="121"/>
      <c r="CI88" s="121"/>
      <c r="CJ88" s="121"/>
      <c r="CK88" s="121"/>
      <c r="CL88" s="121"/>
      <c r="CM88" s="121"/>
      <c r="CN88" s="121"/>
      <c r="CO88" s="121"/>
      <c r="CP88" s="121"/>
    </row>
    <row r="89" spans="1:94" s="22" customFormat="1" ht="6" customHeight="1" x14ac:dyDescent="0.2">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C89" s="121"/>
      <c r="CD89" s="121"/>
      <c r="CE89" s="121"/>
      <c r="CF89" s="121"/>
      <c r="CG89" s="121"/>
      <c r="CH89" s="121"/>
      <c r="CI89" s="121"/>
      <c r="CJ89" s="121"/>
      <c r="CK89" s="121"/>
      <c r="CL89" s="121"/>
      <c r="CM89" s="121"/>
      <c r="CN89" s="121"/>
      <c r="CO89" s="121"/>
      <c r="CP89" s="121"/>
    </row>
    <row r="90" spans="1:94" s="22" customFormat="1" ht="6" customHeight="1" x14ac:dyDescent="0.2">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row>
    <row r="91" spans="1:94" s="22" customFormat="1" ht="6" customHeight="1" x14ac:dyDescent="0.2">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row>
    <row r="92" spans="1:94" s="22" customFormat="1" ht="6" customHeight="1" x14ac:dyDescent="0.2">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1"/>
      <c r="CG92" s="121"/>
      <c r="CH92" s="121"/>
      <c r="CI92" s="121"/>
      <c r="CJ92" s="121"/>
      <c r="CK92" s="121"/>
      <c r="CL92" s="121"/>
      <c r="CM92" s="121"/>
      <c r="CN92" s="121"/>
      <c r="CO92" s="121"/>
      <c r="CP92" s="121"/>
    </row>
    <row r="93" spans="1:94" s="22" customFormat="1" ht="6" customHeight="1" x14ac:dyDescent="0.2">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c r="CD93" s="121"/>
      <c r="CE93" s="121"/>
      <c r="CF93" s="121"/>
      <c r="CG93" s="121"/>
      <c r="CH93" s="121"/>
      <c r="CI93" s="121"/>
      <c r="CJ93" s="121"/>
      <c r="CK93" s="121"/>
      <c r="CL93" s="121"/>
      <c r="CM93" s="121"/>
      <c r="CN93" s="121"/>
      <c r="CO93" s="121"/>
      <c r="CP93" s="121"/>
    </row>
    <row r="94" spans="1:94" s="22" customFormat="1" ht="6" customHeight="1" x14ac:dyDescent="0.2">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121"/>
      <c r="CK94" s="121"/>
      <c r="CL94" s="121"/>
      <c r="CM94" s="121"/>
      <c r="CN94" s="121"/>
      <c r="CO94" s="121"/>
      <c r="CP94" s="121"/>
    </row>
    <row r="95" spans="1:94" s="22" customFormat="1" ht="6" customHeight="1" x14ac:dyDescent="0.2">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1"/>
      <c r="BZ95" s="121"/>
      <c r="CA95" s="121"/>
      <c r="CB95" s="121"/>
      <c r="CC95" s="121"/>
      <c r="CD95" s="121"/>
      <c r="CE95" s="121"/>
      <c r="CF95" s="121"/>
      <c r="CG95" s="121"/>
      <c r="CH95" s="121"/>
      <c r="CI95" s="121"/>
      <c r="CJ95" s="121"/>
      <c r="CK95" s="121"/>
      <c r="CL95" s="121"/>
      <c r="CM95" s="121"/>
      <c r="CN95" s="121"/>
      <c r="CO95" s="121"/>
      <c r="CP95" s="121"/>
    </row>
    <row r="96" spans="1:94" s="22" customFormat="1" ht="6" customHeight="1" x14ac:dyDescent="0.2">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121"/>
      <c r="CD96" s="121"/>
      <c r="CE96" s="121"/>
      <c r="CF96" s="121"/>
      <c r="CG96" s="121"/>
      <c r="CH96" s="121"/>
      <c r="CI96" s="121"/>
      <c r="CJ96" s="121"/>
      <c r="CK96" s="121"/>
      <c r="CL96" s="121"/>
      <c r="CM96" s="121"/>
      <c r="CN96" s="121"/>
      <c r="CO96" s="121"/>
      <c r="CP96" s="121"/>
    </row>
    <row r="97" spans="1:94" s="22" customFormat="1" ht="6" customHeight="1" x14ac:dyDescent="0.2">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c r="CD97" s="121"/>
      <c r="CE97" s="121"/>
      <c r="CF97" s="121"/>
      <c r="CG97" s="121"/>
      <c r="CH97" s="121"/>
      <c r="CI97" s="121"/>
      <c r="CJ97" s="121"/>
      <c r="CK97" s="121"/>
      <c r="CL97" s="121"/>
      <c r="CM97" s="121"/>
      <c r="CN97" s="121"/>
      <c r="CO97" s="121"/>
      <c r="CP97" s="121"/>
    </row>
    <row r="98" spans="1:94" s="22" customFormat="1" ht="6" customHeight="1" x14ac:dyDescent="0.2">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c r="CI98" s="121"/>
      <c r="CJ98" s="121"/>
      <c r="CK98" s="121"/>
      <c r="CL98" s="121"/>
      <c r="CM98" s="121"/>
      <c r="CN98" s="121"/>
      <c r="CO98" s="121"/>
      <c r="CP98" s="121"/>
    </row>
    <row r="99" spans="1:94" s="22" customFormat="1" ht="6" customHeight="1" x14ac:dyDescent="0.2">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121"/>
      <c r="BY99" s="121"/>
      <c r="BZ99" s="121"/>
      <c r="CA99" s="121"/>
      <c r="CB99" s="121"/>
      <c r="CC99" s="121"/>
      <c r="CD99" s="121"/>
      <c r="CE99" s="121"/>
      <c r="CF99" s="121"/>
      <c r="CG99" s="121"/>
      <c r="CH99" s="121"/>
      <c r="CI99" s="121"/>
      <c r="CJ99" s="121"/>
      <c r="CK99" s="121"/>
      <c r="CL99" s="121"/>
      <c r="CM99" s="121"/>
      <c r="CN99" s="121"/>
      <c r="CO99" s="121"/>
      <c r="CP99" s="121"/>
    </row>
    <row r="100" spans="1:94" s="22" customFormat="1" ht="6" customHeight="1" x14ac:dyDescent="0.2">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c r="CI100" s="121"/>
      <c r="CJ100" s="121"/>
      <c r="CK100" s="121"/>
      <c r="CL100" s="121"/>
      <c r="CM100" s="121"/>
      <c r="CN100" s="121"/>
      <c r="CO100" s="121"/>
      <c r="CP100" s="121"/>
    </row>
    <row r="101" spans="1:94" s="22" customFormat="1" ht="6" customHeight="1" x14ac:dyDescent="0.2">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row>
    <row r="102" spans="1:94" s="22" customFormat="1" ht="6" customHeight="1" x14ac:dyDescent="0.2">
      <c r="A102" s="121"/>
      <c r="B102" s="121"/>
      <c r="C102" s="121"/>
      <c r="D102" s="121"/>
      <c r="E102" s="121"/>
      <c r="F102" s="121"/>
      <c r="G102" s="121"/>
      <c r="H102" s="121"/>
      <c r="I102" s="121"/>
      <c r="J102" s="121"/>
      <c r="K102" s="121"/>
      <c r="L102" s="121"/>
      <c r="M102" s="121"/>
      <c r="N102" s="121"/>
      <c r="O102" s="121"/>
      <c r="P102" s="121"/>
      <c r="Q102" s="121"/>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21"/>
      <c r="CG102" s="121"/>
      <c r="CH102" s="121"/>
      <c r="CI102" s="121"/>
      <c r="CJ102" s="121"/>
      <c r="CK102" s="121"/>
      <c r="CL102" s="121"/>
      <c r="CM102" s="121"/>
      <c r="CN102" s="121"/>
      <c r="CO102" s="121"/>
      <c r="CP102" s="121"/>
    </row>
    <row r="103" spans="1:94" ht="6" customHeight="1" x14ac:dyDescent="0.2">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row>
    <row r="104" spans="1:94" ht="6" customHeight="1" x14ac:dyDescent="0.2">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row>
    <row r="105" spans="1:94" ht="6" customHeight="1" x14ac:dyDescent="0.2">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row>
    <row r="106" spans="1:94" ht="6" customHeight="1" x14ac:dyDescent="0.2">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row>
    <row r="107" spans="1:94" ht="6" customHeight="1" x14ac:dyDescent="0.2">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row>
    <row r="108" spans="1:94" ht="6" customHeight="1" x14ac:dyDescent="0.2">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row>
    <row r="109" spans="1:94" ht="6" customHeight="1" x14ac:dyDescent="0.2">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row>
    <row r="110" spans="1:94" ht="6" customHeight="1" x14ac:dyDescent="0.2">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row>
    <row r="111" spans="1:94" ht="6" customHeight="1" x14ac:dyDescent="0.2">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row>
    <row r="112" spans="1:94" ht="6" customHeight="1" x14ac:dyDescent="0.2">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row>
    <row r="113" spans="1:94" ht="6" customHeight="1" x14ac:dyDescent="0.2">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row>
    <row r="114" spans="1:94" ht="6" customHeight="1" x14ac:dyDescent="0.2">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row>
    <row r="115" spans="1:94" ht="6" customHeight="1" x14ac:dyDescent="0.2">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row>
    <row r="116" spans="1:94" ht="6" customHeight="1" x14ac:dyDescent="0.2">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row>
    <row r="117" spans="1:94" ht="6" customHeight="1" x14ac:dyDescent="0.2">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row>
    <row r="118" spans="1:94" ht="6" customHeight="1" x14ac:dyDescent="0.2">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row>
    <row r="119" spans="1:94" ht="6" customHeight="1" x14ac:dyDescent="0.2">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row>
    <row r="120" spans="1:94" ht="6" customHeight="1" x14ac:dyDescent="0.2">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row>
    <row r="121" spans="1:94" ht="6" customHeight="1" x14ac:dyDescent="0.2">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row>
    <row r="122" spans="1:94" ht="6" customHeight="1" x14ac:dyDescent="0.2">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row>
    <row r="123" spans="1:94" ht="6" customHeight="1" x14ac:dyDescent="0.2">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row>
    <row r="124" spans="1:94" ht="6" customHeight="1" x14ac:dyDescent="0.2">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row>
    <row r="125" spans="1:94" ht="6" customHeight="1" x14ac:dyDescent="0.2">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row>
    <row r="126" spans="1:94" ht="6" customHeight="1" x14ac:dyDescent="0.2">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row>
    <row r="127" spans="1:94" ht="6" customHeight="1" x14ac:dyDescent="0.2">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row>
    <row r="128" spans="1:94" ht="6" customHeight="1" x14ac:dyDescent="0.2">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row>
    <row r="129" spans="1:94" ht="6" customHeight="1" x14ac:dyDescent="0.2">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row>
    <row r="130" spans="1:94" ht="6" customHeight="1" x14ac:dyDescent="0.2">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row>
    <row r="131" spans="1:94" ht="6" customHeight="1" x14ac:dyDescent="0.2">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row>
    <row r="132" spans="1:94" ht="6" customHeight="1" x14ac:dyDescent="0.2">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4" ht="6" customHeight="1" x14ac:dyDescent="0.2">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row>
    <row r="134" spans="1:94" ht="6" customHeight="1" x14ac:dyDescent="0.2">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row>
    <row r="135" spans="1:94" ht="6" customHeight="1" x14ac:dyDescent="0.2">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row>
    <row r="136" spans="1:94" ht="6" customHeight="1" x14ac:dyDescent="0.2">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row>
    <row r="137" spans="1:94" ht="6" customHeight="1" x14ac:dyDescent="0.2">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row>
    <row r="138" spans="1:94" ht="6" customHeight="1" x14ac:dyDescent="0.2">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row>
    <row r="139" spans="1:94" ht="6" customHeight="1" x14ac:dyDescent="0.2">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row>
    <row r="140" spans="1:94" ht="6" customHeight="1" x14ac:dyDescent="0.2">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row>
    <row r="141" spans="1:94" ht="6" customHeight="1" x14ac:dyDescent="0.2">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row>
    <row r="142" spans="1:94" ht="6" customHeight="1" x14ac:dyDescent="0.2">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row>
    <row r="143" spans="1:94" ht="6" customHeight="1" x14ac:dyDescent="0.2">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row>
    <row r="144" spans="1:94" ht="6" customHeight="1" x14ac:dyDescent="0.2">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row>
    <row r="145" spans="1:94" ht="6" customHeight="1" x14ac:dyDescent="0.2">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row>
    <row r="146" spans="1:94" ht="6" customHeight="1" x14ac:dyDescent="0.2">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row>
    <row r="147" spans="1:94" ht="6" customHeight="1" x14ac:dyDescent="0.2">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row>
    <row r="148" spans="1:94" ht="6" customHeight="1" x14ac:dyDescent="0.2">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row>
    <row r="149" spans="1:94" ht="6" customHeight="1" x14ac:dyDescent="0.2">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row>
    <row r="150" spans="1:94" ht="6" customHeight="1" x14ac:dyDescent="0.2">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row>
    <row r="151" spans="1:94" ht="6" customHeight="1" x14ac:dyDescent="0.2">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4" ht="6" customHeight="1" x14ac:dyDescent="0.2">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4" ht="6" customHeight="1" x14ac:dyDescent="0.2">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row>
    <row r="154" spans="1:94" ht="6" customHeight="1" x14ac:dyDescent="0.2">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row>
    <row r="155" spans="1:94" ht="6" customHeight="1" x14ac:dyDescent="0.2">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row>
    <row r="156" spans="1:94" ht="6" customHeight="1" x14ac:dyDescent="0.2">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row>
    <row r="157" spans="1:94" ht="6" customHeight="1" x14ac:dyDescent="0.2">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row>
    <row r="158" spans="1:94" ht="6" customHeight="1" x14ac:dyDescent="0.2">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row>
    <row r="159" spans="1:94" ht="6" customHeight="1" x14ac:dyDescent="0.2">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row>
    <row r="160" spans="1:94" ht="6" customHeight="1" x14ac:dyDescent="0.2">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row>
    <row r="161" spans="1:94" ht="6" customHeight="1" x14ac:dyDescent="0.2">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row>
    <row r="162" spans="1:94" ht="6" customHeight="1" x14ac:dyDescent="0.2">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row>
    <row r="163" spans="1:94" ht="6" customHeight="1" x14ac:dyDescent="0.2">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row>
    <row r="164" spans="1:94" ht="6" customHeight="1" x14ac:dyDescent="0.2">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row>
    <row r="165" spans="1:94" ht="6" customHeight="1" x14ac:dyDescent="0.2">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row>
    <row r="166" spans="1:94" ht="6" customHeight="1" x14ac:dyDescent="0.2">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row>
    <row r="167" spans="1:94" ht="6" customHeight="1" x14ac:dyDescent="0.2"/>
    <row r="168" spans="1:94" ht="6" customHeight="1" x14ac:dyDescent="0.2"/>
    <row r="169" spans="1:94" ht="6" customHeight="1" x14ac:dyDescent="0.2"/>
    <row r="170" spans="1:94" ht="6" customHeight="1" x14ac:dyDescent="0.2"/>
    <row r="171" spans="1:94" ht="6" customHeight="1" x14ac:dyDescent="0.2"/>
    <row r="172" spans="1:94" ht="6" customHeight="1" x14ac:dyDescent="0.2"/>
    <row r="173" spans="1:94" ht="6" customHeight="1" x14ac:dyDescent="0.2"/>
    <row r="174" spans="1:94" ht="6" customHeight="1" x14ac:dyDescent="0.2"/>
    <row r="175" spans="1:94" ht="6" customHeight="1" x14ac:dyDescent="0.2"/>
    <row r="176" spans="1:94" ht="6" customHeight="1" x14ac:dyDescent="0.2"/>
    <row r="177" ht="6" customHeight="1" x14ac:dyDescent="0.2"/>
    <row r="178" ht="6" customHeight="1" x14ac:dyDescent="0.2"/>
    <row r="179" ht="6" customHeight="1" x14ac:dyDescent="0.2"/>
    <row r="180" ht="6" customHeight="1" x14ac:dyDescent="0.2"/>
    <row r="181" ht="6" customHeight="1" x14ac:dyDescent="0.2"/>
    <row r="182" ht="6" customHeight="1" x14ac:dyDescent="0.2"/>
    <row r="183" ht="6" customHeight="1" x14ac:dyDescent="0.2"/>
    <row r="184" ht="6" customHeight="1" x14ac:dyDescent="0.2"/>
    <row r="185" ht="6" customHeight="1" x14ac:dyDescent="0.2"/>
    <row r="186" ht="6" customHeight="1" x14ac:dyDescent="0.2"/>
    <row r="187" ht="6" customHeight="1" x14ac:dyDescent="0.2"/>
    <row r="188" ht="6" customHeight="1" x14ac:dyDescent="0.2"/>
    <row r="189" ht="6" customHeight="1" x14ac:dyDescent="0.2"/>
    <row r="190" ht="6" customHeight="1" x14ac:dyDescent="0.2"/>
    <row r="191" ht="6" customHeight="1" x14ac:dyDescent="0.2"/>
    <row r="192" ht="6" customHeight="1" x14ac:dyDescent="0.2"/>
    <row r="193" ht="6" customHeight="1" x14ac:dyDescent="0.2"/>
    <row r="194" ht="6" customHeight="1" x14ac:dyDescent="0.2"/>
    <row r="195" ht="6" customHeight="1" x14ac:dyDescent="0.2"/>
    <row r="196" ht="6" customHeight="1" x14ac:dyDescent="0.2"/>
    <row r="197" ht="6" customHeight="1" x14ac:dyDescent="0.2"/>
    <row r="198" ht="6" customHeight="1" x14ac:dyDescent="0.2"/>
    <row r="199" ht="6" customHeight="1" x14ac:dyDescent="0.2"/>
    <row r="200" ht="6" customHeight="1" x14ac:dyDescent="0.2"/>
    <row r="201" ht="6" customHeight="1" x14ac:dyDescent="0.2"/>
    <row r="202" ht="6" customHeight="1" x14ac:dyDescent="0.2"/>
    <row r="203" ht="6" customHeight="1" x14ac:dyDescent="0.2"/>
    <row r="204" ht="6" customHeight="1" x14ac:dyDescent="0.2"/>
    <row r="205" ht="6" customHeight="1" x14ac:dyDescent="0.2"/>
    <row r="206" ht="6" customHeight="1" x14ac:dyDescent="0.2"/>
    <row r="207" ht="6" customHeight="1" x14ac:dyDescent="0.2"/>
    <row r="208" ht="6" customHeight="1" x14ac:dyDescent="0.2"/>
    <row r="209" ht="6" customHeight="1" x14ac:dyDescent="0.2"/>
    <row r="210" ht="6" customHeight="1" x14ac:dyDescent="0.2"/>
    <row r="211" ht="6" customHeight="1" x14ac:dyDescent="0.2"/>
    <row r="212" ht="6" customHeight="1" x14ac:dyDescent="0.2"/>
    <row r="213" ht="6" customHeight="1" x14ac:dyDescent="0.2"/>
    <row r="214" ht="6" customHeight="1" x14ac:dyDescent="0.2"/>
    <row r="215" ht="6" customHeight="1" x14ac:dyDescent="0.2"/>
    <row r="216" ht="6" customHeight="1" x14ac:dyDescent="0.2"/>
    <row r="217" ht="6" customHeight="1" x14ac:dyDescent="0.2"/>
    <row r="218" ht="6" customHeight="1" x14ac:dyDescent="0.2"/>
    <row r="219" ht="6" customHeight="1" x14ac:dyDescent="0.2"/>
    <row r="220" ht="6" customHeight="1" x14ac:dyDescent="0.2"/>
    <row r="221" ht="6" customHeight="1" x14ac:dyDescent="0.2"/>
  </sheetData>
  <mergeCells count="40">
    <mergeCell ref="C31:I31"/>
    <mergeCell ref="C28:P28"/>
    <mergeCell ref="R28:CE28"/>
    <mergeCell ref="C29:P29"/>
    <mergeCell ref="R29:CE29"/>
    <mergeCell ref="C30:P30"/>
    <mergeCell ref="R30:CE30"/>
    <mergeCell ref="C20:P20"/>
    <mergeCell ref="R20:CE20"/>
    <mergeCell ref="C27:P27"/>
    <mergeCell ref="R27:CE27"/>
    <mergeCell ref="C21:P21"/>
    <mergeCell ref="R21:CE21"/>
    <mergeCell ref="C22:P22"/>
    <mergeCell ref="R22:CE22"/>
    <mergeCell ref="C23:P23"/>
    <mergeCell ref="R23:CE23"/>
    <mergeCell ref="C24:P24"/>
    <mergeCell ref="R24:CE24"/>
    <mergeCell ref="C25:P25"/>
    <mergeCell ref="R25:CE25"/>
    <mergeCell ref="C26:P26"/>
    <mergeCell ref="C17:P17"/>
    <mergeCell ref="R17:CE17"/>
    <mergeCell ref="C18:P18"/>
    <mergeCell ref="R18:CE18"/>
    <mergeCell ref="C19:P19"/>
    <mergeCell ref="R19:CE19"/>
    <mergeCell ref="C13:P13"/>
    <mergeCell ref="R13:CE13"/>
    <mergeCell ref="C14:P14"/>
    <mergeCell ref="R14:CE14"/>
    <mergeCell ref="C15:P15"/>
    <mergeCell ref="R15:CE15"/>
    <mergeCell ref="C4:CE4"/>
    <mergeCell ref="C6:CE6"/>
    <mergeCell ref="C7:CE7"/>
    <mergeCell ref="C8:CE8"/>
    <mergeCell ref="C11:P11"/>
    <mergeCell ref="R11:CE11"/>
  </mergeCells>
  <phoneticPr fontId="3"/>
  <pageMargins left="0" right="0" top="0" bottom="0" header="0" footer="0"/>
  <pageSetup paperSize="9" scale="86" orientation="portrait" r:id="rId1"/>
  <colBreaks count="1" manualBreakCount="1">
    <brk id="8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使い方</vt:lpstr>
      <vt:lpstr>基本情報</vt:lpstr>
      <vt:lpstr>入力シート</vt:lpstr>
      <vt:lpstr>賞与印刷面</vt:lpstr>
      <vt:lpstr>賞与総括表</vt:lpstr>
      <vt:lpstr>注意事項等</vt:lpstr>
      <vt:lpstr>賞与印刷面!Print_Area</vt:lpstr>
      <vt:lpstr>賞与総括表!Print_Area</vt:lpstr>
      <vt:lpstr>注意事項等!Print_Area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denki</cp:lastModifiedBy>
  <cp:lastPrinted>2020-11-06T06:57:49Z</cp:lastPrinted>
  <dcterms:created xsi:type="dcterms:W3CDTF">2006-06-30T04:57:19Z</dcterms:created>
  <dcterms:modified xsi:type="dcterms:W3CDTF">2022-03-30T06:36:03Z</dcterms:modified>
</cp:coreProperties>
</file>