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101076\Desktop\書式見直し検討\20240426　丸全　書式修正\"/>
    </mc:Choice>
  </mc:AlternateContent>
  <bookViews>
    <workbookView xWindow="75" yWindow="45" windowWidth="15615" windowHeight="11190"/>
  </bookViews>
  <sheets>
    <sheet name="賞与支払届" sheetId="3" r:id="rId1"/>
    <sheet name="賞与支払届 (7・12月の２回目)" sheetId="8" r:id="rId2"/>
  </sheets>
  <definedNames>
    <definedName name="_xlnm.Print_Area" localSheetId="0">賞与支払届!$A$1:$AN$46</definedName>
    <definedName name="_xlnm.Print_Area" localSheetId="1">'賞与支払届 (7・12月の２回目)'!$A$1:$AN$46</definedName>
    <definedName name="_xlnm.Print_Titles" localSheetId="0">賞与支払届!$13:$14</definedName>
    <definedName name="_xlnm.Print_Titles" localSheetId="1">'賞与支払届 (7・12月の２回目)'!$13:$14</definedName>
  </definedNames>
  <calcPr calcId="162913"/>
</workbook>
</file>

<file path=xl/calcChain.xml><?xml version="1.0" encoding="utf-8"?>
<calcChain xmlns="http://schemas.openxmlformats.org/spreadsheetml/2006/main">
  <c r="AF30" i="8" l="1"/>
  <c r="AB30" i="8"/>
  <c r="AF29" i="8"/>
  <c r="AB29" i="8"/>
  <c r="H43" i="3"/>
  <c r="AJ28" i="8"/>
  <c r="D28" i="8"/>
  <c r="X28" i="8" s="1"/>
  <c r="R28" i="8"/>
  <c r="P28" i="8"/>
  <c r="N28" i="8"/>
  <c r="H28" i="8"/>
  <c r="X27" i="8"/>
  <c r="A27" i="8"/>
  <c r="AJ26" i="8"/>
  <c r="D26" i="8"/>
  <c r="X26" i="8" s="1"/>
  <c r="R26" i="8"/>
  <c r="P26" i="8"/>
  <c r="N26" i="8"/>
  <c r="H26" i="8"/>
  <c r="A26" i="8"/>
  <c r="X25" i="8"/>
  <c r="A25" i="8"/>
  <c r="AJ24" i="8"/>
  <c r="D24" i="8"/>
  <c r="X24" i="8" s="1"/>
  <c r="R24" i="8"/>
  <c r="P24" i="8"/>
  <c r="N24" i="8"/>
  <c r="H24" i="8"/>
  <c r="X23" i="8"/>
  <c r="A23" i="8"/>
  <c r="AJ22" i="8"/>
  <c r="D22" i="8"/>
  <c r="X22" i="8" s="1"/>
  <c r="R22" i="8"/>
  <c r="P22" i="8"/>
  <c r="N22" i="8"/>
  <c r="H22" i="8"/>
  <c r="X21" i="8"/>
  <c r="A21" i="8"/>
  <c r="AJ20" i="8"/>
  <c r="D20" i="8"/>
  <c r="X20" i="8" s="1"/>
  <c r="R20" i="8"/>
  <c r="P20" i="8"/>
  <c r="N20" i="8"/>
  <c r="H20" i="8"/>
  <c r="X19" i="8"/>
  <c r="A19" i="8"/>
  <c r="AJ18" i="8"/>
  <c r="D18" i="8"/>
  <c r="X18" i="8" s="1"/>
  <c r="R18" i="8"/>
  <c r="P18" i="8"/>
  <c r="N18" i="8"/>
  <c r="H18" i="8"/>
  <c r="X17" i="8"/>
  <c r="A17" i="8"/>
  <c r="D16" i="8"/>
  <c r="A15" i="8"/>
  <c r="H16" i="8"/>
  <c r="N16" i="8"/>
  <c r="P16" i="8"/>
  <c r="R16" i="8"/>
  <c r="I40" i="8"/>
  <c r="H41" i="8"/>
  <c r="H42" i="8"/>
  <c r="H43" i="8"/>
  <c r="M43" i="8"/>
  <c r="H45" i="8"/>
  <c r="AF30" i="3"/>
  <c r="AB30" i="3"/>
  <c r="X15" i="3"/>
  <c r="X16" i="3"/>
  <c r="X17" i="3"/>
  <c r="X18" i="3"/>
  <c r="X19" i="3"/>
  <c r="X30" i="3"/>
  <c r="R30" i="3"/>
  <c r="H30" i="3"/>
  <c r="X29" i="3"/>
  <c r="A29" i="3"/>
  <c r="H45" i="3"/>
  <c r="M43" i="3"/>
  <c r="H42" i="3"/>
  <c r="H41" i="3"/>
  <c r="I40" i="3"/>
  <c r="P30" i="3"/>
  <c r="N30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30" i="3"/>
  <c r="X28" i="3"/>
  <c r="X27" i="3"/>
  <c r="X26" i="3"/>
  <c r="X25" i="3"/>
  <c r="X24" i="3"/>
  <c r="X23" i="3"/>
  <c r="X22" i="3"/>
  <c r="X21" i="3"/>
  <c r="X20" i="3"/>
  <c r="A15" i="3"/>
  <c r="A18" i="8" l="1"/>
  <c r="R29" i="8"/>
  <c r="A16" i="8"/>
  <c r="A22" i="8"/>
  <c r="X29" i="8"/>
  <c r="A20" i="8"/>
  <c r="A24" i="8"/>
  <c r="A28" i="8"/>
  <c r="X16" i="8"/>
  <c r="X30" i="8" s="1"/>
  <c r="R30" i="8" l="1"/>
</calcChain>
</file>

<file path=xl/comments1.xml><?xml version="1.0" encoding="utf-8"?>
<comments xmlns="http://schemas.openxmlformats.org/spreadsheetml/2006/main">
  <authors>
    <author>丸全昭和運輸 株式会社</author>
  </authors>
  <commentList>
    <comment ref="S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事業所の記号を入力して下さい。</t>
        </r>
        <r>
          <rPr>
            <sz val="9"/>
            <color indexed="10"/>
            <rFont val="ＭＳ Ｐゴシック"/>
            <family val="3"/>
            <charset val="128"/>
          </rPr>
          <t>「157X」</t>
        </r>
      </text>
    </comment>
    <comment ref="A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１回目の支給日を入力して下さい。
例：H26.7.1</t>
        </r>
      </text>
    </comment>
    <comment ref="AB16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>1回目と２回目の賞与合計額を入力する。</t>
        </r>
        <r>
          <rPr>
            <sz val="9"/>
            <color indexed="12"/>
            <rFont val="ＭＳ Ｐゴシック"/>
            <family val="3"/>
            <charset val="128"/>
          </rPr>
          <t xml:space="preserve">
7/01支払　600,000円
　　　　　　　＋
7/22支払　300,000円
　　　　　　　↓
変更届額　　900,000円</t>
        </r>
      </text>
    </comment>
  </commentList>
</comments>
</file>

<file path=xl/sharedStrings.xml><?xml version="1.0" encoding="utf-8"?>
<sst xmlns="http://schemas.openxmlformats.org/spreadsheetml/2006/main" count="104" uniqueCount="60">
  <si>
    <t>賞与支払年月日</t>
    <rPh sb="0" eb="1">
      <t>ショウ</t>
    </rPh>
    <rPh sb="1" eb="2">
      <t>ヨ</t>
    </rPh>
    <rPh sb="2" eb="4">
      <t>シハライ</t>
    </rPh>
    <rPh sb="4" eb="7">
      <t>ネンガッピ</t>
    </rPh>
    <phoneticPr fontId="1"/>
  </si>
  <si>
    <t>介護区分</t>
    <rPh sb="0" eb="2">
      <t>カイゴ</t>
    </rPh>
    <rPh sb="2" eb="4">
      <t>クブン</t>
    </rPh>
    <phoneticPr fontId="1"/>
  </si>
  <si>
    <t>（組合保存）</t>
    <rPh sb="1" eb="3">
      <t>クミアイ</t>
    </rPh>
    <rPh sb="3" eb="5">
      <t>ホゾン</t>
    </rPh>
    <phoneticPr fontId="1"/>
  </si>
  <si>
    <t>社会保険</t>
  </si>
  <si>
    <t>事業所整理記号</t>
    <rPh sb="0" eb="3">
      <t>ジギョウショ</t>
    </rPh>
    <rPh sb="3" eb="5">
      <t>セイリ</t>
    </rPh>
    <rPh sb="5" eb="7">
      <t>キゴウ</t>
    </rPh>
    <phoneticPr fontId="1"/>
  </si>
  <si>
    <t>事 業 所 番 号</t>
    <rPh sb="0" eb="1">
      <t>コト</t>
    </rPh>
    <rPh sb="2" eb="3">
      <t>ギョウ</t>
    </rPh>
    <rPh sb="4" eb="5">
      <t>トコロ</t>
    </rPh>
    <rPh sb="6" eb="7">
      <t>バン</t>
    </rPh>
    <rPh sb="8" eb="9">
      <t>ゴウ</t>
    </rPh>
    <phoneticPr fontId="1"/>
  </si>
  <si>
    <t>健保決裁年月日</t>
    <rPh sb="0" eb="2">
      <t>ケンポ</t>
    </rPh>
    <rPh sb="2" eb="4">
      <t>ケッサイ</t>
    </rPh>
    <rPh sb="4" eb="7">
      <t>ネンガッピ</t>
    </rPh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</si>
  <si>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</si>
  <si>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被保険者証</t>
    <phoneticPr fontId="1"/>
  </si>
  <si>
    <t>番　　　　　号</t>
    <rPh sb="0" eb="1">
      <t>バン</t>
    </rPh>
    <rPh sb="6" eb="7">
      <t>ゴウ</t>
    </rPh>
    <phoneticPr fontId="1"/>
  </si>
  <si>
    <t>性別</t>
    <rPh sb="0" eb="2">
      <t>セイベツ</t>
    </rPh>
    <phoneticPr fontId="1"/>
  </si>
  <si>
    <t>氏　　　　名</t>
    <rPh sb="0" eb="1">
      <t>シ</t>
    </rPh>
    <rPh sb="5" eb="6">
      <t>メイ</t>
    </rPh>
    <phoneticPr fontId="1"/>
  </si>
  <si>
    <t>賞　与　額</t>
    <rPh sb="0" eb="1">
      <t>ショウ</t>
    </rPh>
    <rPh sb="2" eb="3">
      <t>ヨ</t>
    </rPh>
    <rPh sb="4" eb="5">
      <t>ガク</t>
    </rPh>
    <phoneticPr fontId="1"/>
  </si>
  <si>
    <t>千円</t>
    <rPh sb="0" eb="1">
      <t>セン</t>
    </rPh>
    <rPh sb="1" eb="2">
      <t>エン</t>
    </rPh>
    <phoneticPr fontId="1"/>
  </si>
  <si>
    <t>現金による</t>
    <rPh sb="0" eb="2">
      <t>ゲンキン</t>
    </rPh>
    <phoneticPr fontId="1"/>
  </si>
  <si>
    <t>支払額(円)</t>
    <rPh sb="0" eb="2">
      <t>シハライ</t>
    </rPh>
    <rPh sb="2" eb="3">
      <t>ガク</t>
    </rPh>
    <rPh sb="4" eb="5">
      <t>エン</t>
    </rPh>
    <phoneticPr fontId="1"/>
  </si>
  <si>
    <t>現物による</t>
    <rPh sb="0" eb="2">
      <t>ゲンブツ</t>
    </rPh>
    <phoneticPr fontId="1"/>
  </si>
  <si>
    <t>備　　　考</t>
    <rPh sb="0" eb="1">
      <t>ビ</t>
    </rPh>
    <rPh sb="4" eb="5">
      <t>コウ</t>
    </rPh>
    <phoneticPr fontId="1"/>
  </si>
  <si>
    <t>数字は、半角英数字で記入してください。</t>
  </si>
  <si>
    <t>介護区分は、介護保険料徴収対象者（２号・特定）及び徴収対象外者（１号被保険者・除外申請者・非該当）の区分を入力して下さい。</t>
  </si>
  <si>
    <t>賞与額は千円単位、現金による支払額及び現物による支払額は、円単位で記入して下さい。現物が無い場合は、「0」を入力。</t>
  </si>
  <si>
    <t xml:space="preserve">      （記載上の注意点）</t>
    <phoneticPr fontId="1"/>
  </si>
  <si>
    <t>事業所名称</t>
    <rPh sb="0" eb="3">
      <t>ジギョウショ</t>
    </rPh>
    <rPh sb="3" eb="5">
      <t>メイショウ</t>
    </rPh>
    <phoneticPr fontId="1"/>
  </si>
  <si>
    <t>事業主名</t>
    <rPh sb="0" eb="3">
      <t>ジギョウヌシ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</si>
  <si>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</si>
  <si>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提出日</t>
    <rPh sb="0" eb="2">
      <t>テイシュツ</t>
    </rPh>
    <rPh sb="2" eb="3">
      <t>ビ</t>
    </rPh>
    <phoneticPr fontId="1"/>
  </si>
  <si>
    <t>受付日付印</t>
    <rPh sb="0" eb="2">
      <t>ウケツケ</t>
    </rPh>
    <rPh sb="2" eb="5">
      <t>ヒヅケイン</t>
    </rPh>
    <phoneticPr fontId="1"/>
  </si>
  <si>
    <t>事業所所在地</t>
    <rPh sb="0" eb="3">
      <t>ジギョウショ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</si>
  <si>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</si>
  <si>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</si>
  <si>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</si>
  <si>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元号生年月日</t>
    <rPh sb="0" eb="2">
      <t>ゲンゴウ</t>
    </rPh>
    <rPh sb="2" eb="3">
      <t>セイ</t>
    </rPh>
    <rPh sb="3" eb="6">
      <t>ネンガッピ</t>
    </rPh>
    <phoneticPr fontId="1"/>
  </si>
  <si>
    <t>〒</t>
    <phoneticPr fontId="1"/>
  </si>
  <si>
    <t>※</t>
    <phoneticPr fontId="1"/>
  </si>
  <si>
    <t>データ入力後、賞与支払届を印刷して提出して下さい。
このファイルのメイルでの送信は不要です。</t>
    <rPh sb="3" eb="6">
      <t>ニュウリョクゴ</t>
    </rPh>
    <rPh sb="7" eb="9">
      <t>ショウヨ</t>
    </rPh>
    <rPh sb="9" eb="11">
      <t>シハライ</t>
    </rPh>
    <rPh sb="11" eb="12">
      <t>トドケ</t>
    </rPh>
    <rPh sb="13" eb="15">
      <t>インサツ</t>
    </rPh>
    <rPh sb="17" eb="19">
      <t>テイシュツ</t>
    </rPh>
    <rPh sb="21" eb="22">
      <t>クダ</t>
    </rPh>
    <rPh sb="38" eb="40">
      <t>ソウシン</t>
    </rPh>
    <rPh sb="41" eb="43">
      <t>フヨウ</t>
    </rPh>
    <phoneticPr fontId="1"/>
  </si>
  <si>
    <t>のみ入力して下さい。</t>
    <rPh sb="2" eb="4">
      <t>ニュウリョク</t>
    </rPh>
    <rPh sb="6" eb="7">
      <t>クダ</t>
    </rPh>
    <phoneticPr fontId="1"/>
  </si>
  <si>
    <t>※</t>
    <phoneticPr fontId="1"/>
  </si>
  <si>
    <t>被保険者証</t>
    <phoneticPr fontId="1"/>
  </si>
  <si>
    <t>※</t>
    <phoneticPr fontId="1"/>
  </si>
  <si>
    <t>※</t>
    <phoneticPr fontId="1"/>
  </si>
  <si>
    <t>男</t>
    <rPh sb="0" eb="1">
      <t>オトコ</t>
    </rPh>
    <phoneticPr fontId="1"/>
  </si>
  <si>
    <t>２号</t>
    <rPh sb="1" eb="2">
      <t>ゴウ</t>
    </rPh>
    <phoneticPr fontId="1"/>
  </si>
  <si>
    <t>健保　太郎</t>
    <rPh sb="0" eb="2">
      <t>ケンポ</t>
    </rPh>
    <rPh sb="3" eb="5">
      <t>タロウ</t>
    </rPh>
    <phoneticPr fontId="1"/>
  </si>
  <si>
    <t>(例)9999</t>
    <rPh sb="1" eb="2">
      <t>レイ</t>
    </rPh>
    <phoneticPr fontId="1"/>
  </si>
  <si>
    <t>※</t>
    <phoneticPr fontId="1"/>
  </si>
  <si>
    <r>
      <t>定年時(嘱託再雇用者のみ)で、６月末と１１月末定年者</t>
    </r>
    <r>
      <rPr>
        <sz val="11"/>
        <color indexed="12"/>
        <rFont val="ＭＳ Ｐゴシック"/>
        <family val="3"/>
        <charset val="128"/>
      </rPr>
      <t>はこのファイルを使用して下さい。
６月末及び１１月末の定年者は、翌月１日と２５日に２回賞与が支給されますが、賞与はその月に支給された合計額が賞与基礎額の対象となります。
尚、</t>
    </r>
    <r>
      <rPr>
        <u/>
        <sz val="11"/>
        <color indexed="12"/>
        <rFont val="ＭＳ Ｐゴシック"/>
        <family val="3"/>
        <charset val="128"/>
      </rPr>
      <t>同月に２回以上賞与が支給される場合は、１回目の賞与支払届に係る変更届として提出</t>
    </r>
    <r>
      <rPr>
        <sz val="11"/>
        <color indexed="12"/>
        <rFont val="ＭＳ Ｐゴシック"/>
        <family val="3"/>
        <charset val="128"/>
      </rPr>
      <t xml:space="preserve">して下さい。
</t>
    </r>
    <r>
      <rPr>
        <u/>
        <sz val="11"/>
        <color indexed="12"/>
        <rFont val="ＭＳ Ｐゴシック"/>
        <family val="3"/>
        <charset val="128"/>
      </rPr>
      <t>１回目の賞与を取消し、１回目と２回目の合計を変更後の支給額</t>
    </r>
    <r>
      <rPr>
        <sz val="11"/>
        <color indexed="12"/>
        <rFont val="ＭＳ Ｐゴシック"/>
        <family val="3"/>
        <charset val="128"/>
      </rPr>
      <t>として記入して下さい。</t>
    </r>
    <rPh sb="0" eb="2">
      <t>テイネン</t>
    </rPh>
    <rPh sb="2" eb="3">
      <t>ジ</t>
    </rPh>
    <rPh sb="4" eb="6">
      <t>ショクタク</t>
    </rPh>
    <rPh sb="6" eb="9">
      <t>サイコヨウ</t>
    </rPh>
    <rPh sb="9" eb="10">
      <t>シャ</t>
    </rPh>
    <rPh sb="16" eb="17">
      <t>ガツ</t>
    </rPh>
    <rPh sb="17" eb="18">
      <t>マツ</t>
    </rPh>
    <rPh sb="21" eb="22">
      <t>ガツ</t>
    </rPh>
    <rPh sb="22" eb="23">
      <t>マツ</t>
    </rPh>
    <rPh sb="23" eb="25">
      <t>テイネン</t>
    </rPh>
    <rPh sb="25" eb="26">
      <t>シャ</t>
    </rPh>
    <rPh sb="34" eb="36">
      <t>シヨウ</t>
    </rPh>
    <rPh sb="38" eb="39">
      <t>クダ</t>
    </rPh>
    <rPh sb="44" eb="45">
      <t>ガツ</t>
    </rPh>
    <rPh sb="45" eb="46">
      <t>マツ</t>
    </rPh>
    <rPh sb="46" eb="47">
      <t>オヨ</t>
    </rPh>
    <rPh sb="50" eb="51">
      <t>ガツ</t>
    </rPh>
    <rPh sb="51" eb="52">
      <t>マツ</t>
    </rPh>
    <rPh sb="53" eb="55">
      <t>テイネン</t>
    </rPh>
    <rPh sb="55" eb="56">
      <t>シャ</t>
    </rPh>
    <rPh sb="58" eb="60">
      <t>ヨクゲツ</t>
    </rPh>
    <rPh sb="61" eb="62">
      <t>ニチ</t>
    </rPh>
    <rPh sb="65" eb="66">
      <t>ニチ</t>
    </rPh>
    <rPh sb="68" eb="69">
      <t>カイ</t>
    </rPh>
    <rPh sb="69" eb="71">
      <t>ショウヨ</t>
    </rPh>
    <rPh sb="72" eb="74">
      <t>シキュウ</t>
    </rPh>
    <rPh sb="80" eb="82">
      <t>ショウヨ</t>
    </rPh>
    <rPh sb="85" eb="86">
      <t>ツキ</t>
    </rPh>
    <rPh sb="87" eb="89">
      <t>シキュウ</t>
    </rPh>
    <rPh sb="92" eb="94">
      <t>ゴウケイ</t>
    </rPh>
    <rPh sb="94" eb="95">
      <t>ガク</t>
    </rPh>
    <rPh sb="96" eb="98">
      <t>ショウヨ</t>
    </rPh>
    <rPh sb="98" eb="100">
      <t>キソ</t>
    </rPh>
    <rPh sb="100" eb="101">
      <t>ガク</t>
    </rPh>
    <rPh sb="102" eb="104">
      <t>タイショウ</t>
    </rPh>
    <rPh sb="111" eb="112">
      <t>ナオ</t>
    </rPh>
    <rPh sb="113" eb="115">
      <t>ドウゲツ</t>
    </rPh>
    <rPh sb="117" eb="120">
      <t>カイイジョウ</t>
    </rPh>
    <rPh sb="120" eb="122">
      <t>ショウヨ</t>
    </rPh>
    <rPh sb="123" eb="125">
      <t>シキュウ</t>
    </rPh>
    <rPh sb="128" eb="130">
      <t>バアイ</t>
    </rPh>
    <rPh sb="133" eb="135">
      <t>カイメ</t>
    </rPh>
    <rPh sb="136" eb="138">
      <t>ショウヨ</t>
    </rPh>
    <rPh sb="138" eb="140">
      <t>シハライ</t>
    </rPh>
    <rPh sb="140" eb="141">
      <t>トドケ</t>
    </rPh>
    <rPh sb="142" eb="143">
      <t>カカワ</t>
    </rPh>
    <rPh sb="144" eb="146">
      <t>ヘンコウ</t>
    </rPh>
    <rPh sb="146" eb="147">
      <t>トドケ</t>
    </rPh>
    <rPh sb="150" eb="152">
      <t>テイシュツ</t>
    </rPh>
    <rPh sb="154" eb="155">
      <t>クダ</t>
    </rPh>
    <rPh sb="160" eb="162">
      <t>カイメ</t>
    </rPh>
    <rPh sb="163" eb="165">
      <t>ショウヨ</t>
    </rPh>
    <rPh sb="166" eb="168">
      <t>トリケシ</t>
    </rPh>
    <rPh sb="171" eb="173">
      <t>カイメ</t>
    </rPh>
    <rPh sb="175" eb="177">
      <t>カイメ</t>
    </rPh>
    <rPh sb="178" eb="180">
      <t>ゴウケイ</t>
    </rPh>
    <rPh sb="181" eb="183">
      <t>ヘンコウ</t>
    </rPh>
    <rPh sb="183" eb="184">
      <t>ゴ</t>
    </rPh>
    <rPh sb="185" eb="188">
      <t>シキュウガク</t>
    </rPh>
    <rPh sb="191" eb="193">
      <t>キニュウ</t>
    </rPh>
    <rPh sb="195" eb="196">
      <t>クダ</t>
    </rPh>
    <phoneticPr fontId="1"/>
  </si>
  <si>
    <t>合　　　計</t>
    <rPh sb="0" eb="1">
      <t>ゴウ</t>
    </rPh>
    <rPh sb="4" eb="5">
      <t>ケイ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</si>
  <si>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</si>
  <si>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</si>
  <si>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（変　更）</t>
    <rPh sb="1" eb="2">
      <t>ヘン</t>
    </rPh>
    <rPh sb="3" eb="4">
      <t>サラ</t>
    </rPh>
    <phoneticPr fontId="1"/>
  </si>
  <si>
    <t>健康保険</t>
    <rPh sb="0" eb="2">
      <t>ケンコウ</t>
    </rPh>
    <phoneticPr fontId="1"/>
  </si>
  <si>
    <t>健康保険</t>
    <rPh sb="0" eb="2">
      <t>ケンコウ</t>
    </rPh>
    <rPh sb="2" eb="4">
      <t>ホケン</t>
    </rPh>
    <phoneticPr fontId="1"/>
  </si>
  <si>
    <t>定年退職者(嘱託再雇用のみ)で、翌月２５日賞与支払についての賞与支払届は、このファイルを使用して下さい。
7/25･12/25は､賞与支払届(7･12月の２回目)を使用して下さい。</t>
    <rPh sb="0" eb="2">
      <t>テイネン</t>
    </rPh>
    <rPh sb="2" eb="4">
      <t>タイショク</t>
    </rPh>
    <rPh sb="4" eb="5">
      <t>シャ</t>
    </rPh>
    <rPh sb="6" eb="8">
      <t>ショクタク</t>
    </rPh>
    <rPh sb="8" eb="11">
      <t>サイコヨウ</t>
    </rPh>
    <rPh sb="16" eb="18">
      <t>ヨクゲツ</t>
    </rPh>
    <rPh sb="20" eb="21">
      <t>ニチ</t>
    </rPh>
    <rPh sb="21" eb="23">
      <t>ショウヨ</t>
    </rPh>
    <rPh sb="23" eb="25">
      <t>シハライ</t>
    </rPh>
    <rPh sb="30" eb="32">
      <t>ショウヨ</t>
    </rPh>
    <rPh sb="32" eb="34">
      <t>シハライ</t>
    </rPh>
    <rPh sb="34" eb="35">
      <t>トド</t>
    </rPh>
    <rPh sb="44" eb="46">
      <t>シヨウ</t>
    </rPh>
    <rPh sb="48" eb="49">
      <t>クダ</t>
    </rPh>
    <rPh sb="65" eb="67">
      <t>ショウヨ</t>
    </rPh>
    <rPh sb="67" eb="69">
      <t>シハライ</t>
    </rPh>
    <rPh sb="69" eb="70">
      <t>トドケ</t>
    </rPh>
    <rPh sb="75" eb="76">
      <t>ガツ</t>
    </rPh>
    <rPh sb="78" eb="80">
      <t>カイメ</t>
    </rPh>
    <rPh sb="82" eb="84">
      <t>シヨウ</t>
    </rPh>
    <rPh sb="86" eb="87">
      <t>クダ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</si>
  <si>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</si>
  <si>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レイ</t>
    </rPh>
    <rPh sb="1" eb="2">
      <t>ワ</t>
    </rPh>
    <phoneticPr fontId="1"/>
  </si>
  <si>
    <t>データ入力後、賞与支払届を印刷して提出して下さい。
このファイルのメールでの送信は不要です。</t>
    <rPh sb="3" eb="6">
      <t>ニュウリョクゴ</t>
    </rPh>
    <rPh sb="7" eb="9">
      <t>ショウヨ</t>
    </rPh>
    <rPh sb="9" eb="11">
      <t>シハライ</t>
    </rPh>
    <rPh sb="11" eb="12">
      <t>トドケ</t>
    </rPh>
    <rPh sb="13" eb="15">
      <t>インサツ</t>
    </rPh>
    <rPh sb="17" eb="19">
      <t>テイシュツ</t>
    </rPh>
    <rPh sb="21" eb="22">
      <t>クダ</t>
    </rPh>
    <rPh sb="38" eb="40">
      <t>ソウシン</t>
    </rPh>
    <rPh sb="41" eb="43">
      <t>フヨウ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</si>
  <si>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</si>
  <si>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</si>
  <si>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課　長</t>
    <rPh sb="0" eb="1">
      <t>カ</t>
    </rPh>
    <rPh sb="2" eb="3">
      <t>オサ</t>
    </rPh>
    <phoneticPr fontId="1"/>
  </si>
  <si>
    <t>担　当</t>
    <rPh sb="0" eb="1">
      <t>タン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</si>
</sst>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;[Red]\-0\ "/>
    <numFmt numFmtId="177" formatCode="0_ "/>
    <numFmt numFmtId="178" formatCode="#,###"/>
    <numFmt numFmtId="179" formatCode="0&quot;　名&quot;"/>
    <numFmt numFmtId="180" formatCode="m&quot;月&quot;d&quot;日支給分&quot;;@"/>
    <numFmt numFmtId="181" formatCode="&quot;△&quot;#,##0"/>
    <numFmt numFmtId="182" formatCode="m&quot;月支給額変更&quot;;@"/>
    <numFmt numFmtId="183" formatCode="&quot;△&quot;0&quot;　名　&quot;"/>
    <numFmt numFmtId="184" formatCode="0&quot;　名　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>
      <left/>
      <right/>
      <top style="hair">
        <color indexed="64"/>
      </top>
      <bottom/>
      <diagonal/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/>
      <top/>
      <bottom/>
      <diagonal/>
    </border>
    <border>
      <left style="hair">
        <color indexed="10"/>
      </left>
      <right/>
      <top style="hair">
        <color indexed="10"/>
      </top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4" xfId="0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/>
    <xf numFmtId="0" fontId="0" fillId="0" borderId="9" xfId="0" applyBorder="1" applyAlignment="1"/>
    <xf numFmtId="0" fontId="4" fillId="0" borderId="0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58" fontId="7" fillId="0" borderId="0" xfId="0" applyNumberFormat="1" applyFont="1" applyAlignment="1">
      <alignment horizontal="distributed" vertical="center"/>
    </xf>
    <xf numFmtId="0" fontId="8" fillId="0" borderId="0" xfId="0" applyFont="1" applyBorder="1" applyAlignment="1" applyProtection="1"/>
    <xf numFmtId="0" fontId="10" fillId="0" borderId="0" xfId="0" applyFont="1" applyBorder="1" applyAlignment="1" applyProtection="1">
      <alignment horizontal="distributed" vertical="top"/>
    </xf>
    <xf numFmtId="0" fontId="11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vertical="center"/>
    </xf>
    <xf numFmtId="0" fontId="2" fillId="0" borderId="13" xfId="0" applyFont="1" applyBorder="1" applyAlignment="1">
      <alignment vertical="top"/>
    </xf>
    <xf numFmtId="0" fontId="2" fillId="0" borderId="14" xfId="0" applyFont="1" applyBorder="1"/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16" fillId="0" borderId="14" xfId="0" applyFont="1" applyBorder="1"/>
    <xf numFmtId="0" fontId="16" fillId="0" borderId="14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5" fillId="2" borderId="20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 wrapText="1" shrinkToFit="1"/>
    </xf>
    <xf numFmtId="0" fontId="0" fillId="0" borderId="30" xfId="0" applyBorder="1" applyAlignment="1" applyProtection="1">
      <alignment vertical="center" wrapText="1"/>
      <protection locked="0"/>
    </xf>
    <xf numFmtId="177" fontId="0" fillId="0" borderId="30" xfId="0" applyNumberFormat="1" applyBorder="1" applyAlignment="1">
      <alignment vertical="center"/>
    </xf>
    <xf numFmtId="177" fontId="0" fillId="0" borderId="30" xfId="0" applyNumberFormat="1" applyFill="1" applyBorder="1" applyAlignment="1" applyProtection="1">
      <alignment vertical="center"/>
      <protection locked="0"/>
    </xf>
    <xf numFmtId="58" fontId="0" fillId="0" borderId="30" xfId="0" applyNumberFormat="1" applyBorder="1" applyAlignment="1" applyProtection="1">
      <alignment horizontal="right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178" fontId="0" fillId="0" borderId="30" xfId="0" applyNumberFormat="1" applyBorder="1" applyAlignment="1">
      <alignment horizontal="right" vertical="center"/>
    </xf>
    <xf numFmtId="178" fontId="0" fillId="0" borderId="30" xfId="0" applyNumberForma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top"/>
    </xf>
    <xf numFmtId="176" fontId="7" fillId="2" borderId="11" xfId="0" applyNumberFormat="1" applyFont="1" applyFill="1" applyBorder="1" applyAlignment="1" applyProtection="1">
      <alignment horizontal="center" vertical="center"/>
      <protection locked="0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distributed" vertical="center"/>
    </xf>
    <xf numFmtId="0" fontId="0" fillId="0" borderId="30" xfId="0" applyBorder="1" applyAlignment="1" applyProtection="1">
      <alignment vertical="center" wrapText="1"/>
    </xf>
    <xf numFmtId="177" fontId="0" fillId="0" borderId="1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8" xfId="0" applyNumberFormat="1" applyFill="1" applyBorder="1" applyAlignment="1" applyProtection="1">
      <alignment vertical="center"/>
    </xf>
    <xf numFmtId="58" fontId="0" fillId="0" borderId="18" xfId="0" applyNumberFormat="1" applyBorder="1" applyAlignment="1" applyProtection="1">
      <alignment horizontal="right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distributed" vertical="top"/>
    </xf>
    <xf numFmtId="0" fontId="11" fillId="0" borderId="0" xfId="0" applyFont="1" applyBorder="1" applyAlignment="1" applyProtection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 applyProtection="1"/>
    <xf numFmtId="0" fontId="12" fillId="0" borderId="0" xfId="0" applyFont="1" applyBorder="1" applyAlignment="1" applyProtection="1">
      <alignment horizontal="distributed" vertical="center" wrapText="1" shrinkToFi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178" fontId="0" fillId="0" borderId="30" xfId="0" applyNumberFormat="1" applyBorder="1" applyAlignment="1" applyProtection="1">
      <alignment horizontal="right" vertical="center"/>
    </xf>
    <xf numFmtId="58" fontId="7" fillId="0" borderId="0" xfId="0" applyNumberFormat="1" applyFont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1" fontId="7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right" vertical="center"/>
    </xf>
    <xf numFmtId="58" fontId="4" fillId="0" borderId="21" xfId="0" applyNumberFormat="1" applyFont="1" applyBorder="1" applyAlignment="1">
      <alignment horizontal="center" vertical="center"/>
    </xf>
    <xf numFmtId="58" fontId="4" fillId="0" borderId="2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9" fontId="0" fillId="0" borderId="1" xfId="0" applyNumberFormat="1" applyBorder="1" applyAlignment="1" applyProtection="1">
      <alignment horizontal="center" vertical="center" shrinkToFit="1"/>
    </xf>
    <xf numFmtId="179" fontId="0" fillId="0" borderId="18" xfId="0" applyNumberFormat="1" applyBorder="1" applyAlignment="1" applyProtection="1">
      <alignment horizontal="center" vertical="center" shrinkToFit="1"/>
    </xf>
    <xf numFmtId="179" fontId="0" fillId="0" borderId="2" xfId="0" applyNumberFormat="1" applyBorder="1" applyAlignment="1" applyProtection="1">
      <alignment horizontal="center" vertical="center" shrinkToFi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0" fillId="2" borderId="32" xfId="0" applyFill="1" applyBorder="1" applyAlignment="1">
      <alignment vertical="top" wrapText="1"/>
    </xf>
    <xf numFmtId="0" fontId="0" fillId="2" borderId="33" xfId="0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2" fillId="0" borderId="36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6" fillId="0" borderId="13" xfId="0" applyFont="1" applyBorder="1" applyAlignment="1">
      <alignment vertical="top"/>
    </xf>
    <xf numFmtId="0" fontId="16" fillId="0" borderId="14" xfId="0" applyFont="1" applyBorder="1" applyAlignment="1"/>
    <xf numFmtId="0" fontId="3" fillId="0" borderId="36" xfId="0" applyFont="1" applyBorder="1" applyAlignment="1">
      <alignment vertical="top" wrapText="1"/>
    </xf>
    <xf numFmtId="0" fontId="16" fillId="0" borderId="36" xfId="0" applyFont="1" applyBorder="1" applyAlignment="1">
      <alignment wrapText="1"/>
    </xf>
    <xf numFmtId="0" fontId="16" fillId="0" borderId="37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0" xfId="0" applyFont="1" applyAlignment="1">
      <alignment wrapText="1"/>
    </xf>
    <xf numFmtId="177" fontId="0" fillId="0" borderId="38" xfId="0" applyNumberFormat="1" applyBorder="1" applyAlignment="1" applyProtection="1">
      <alignment horizontal="center" vertical="center"/>
    </xf>
    <xf numFmtId="177" fontId="0" fillId="0" borderId="39" xfId="0" applyNumberForma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2" fillId="0" borderId="16" xfId="0" applyFont="1" applyBorder="1" applyAlignment="1">
      <alignment vertical="top" wrapText="1"/>
    </xf>
    <xf numFmtId="0" fontId="0" fillId="3" borderId="32" xfId="0" applyFill="1" applyBorder="1" applyAlignment="1">
      <alignment vertical="top" wrapText="1"/>
    </xf>
    <xf numFmtId="0" fontId="0" fillId="3" borderId="33" xfId="0" applyFill="1" applyBorder="1" applyAlignment="1">
      <alignment vertical="top" wrapText="1"/>
    </xf>
    <xf numFmtId="181" fontId="2" fillId="0" borderId="45" xfId="0" applyNumberFormat="1" applyFont="1" applyBorder="1" applyAlignment="1" applyProtection="1">
      <alignment horizontal="right" vertical="center" shrinkToFit="1"/>
      <protection locked="0"/>
    </xf>
    <xf numFmtId="181" fontId="2" fillId="0" borderId="46" xfId="0" applyNumberFormat="1" applyFont="1" applyBorder="1" applyAlignment="1" applyProtection="1">
      <alignment horizontal="right" vertical="center" shrinkToFit="1"/>
      <protection locked="0"/>
    </xf>
    <xf numFmtId="181" fontId="2" fillId="0" borderId="47" xfId="0" applyNumberFormat="1" applyFont="1" applyBorder="1" applyAlignment="1" applyProtection="1">
      <alignment horizontal="right" vertical="center" shrinkToFit="1"/>
      <protection locked="0"/>
    </xf>
    <xf numFmtId="180" fontId="2" fillId="0" borderId="45" xfId="0" applyNumberFormat="1" applyFont="1" applyBorder="1" applyAlignment="1" applyProtection="1">
      <alignment horizontal="left" vertical="center" shrinkToFit="1"/>
      <protection locked="0"/>
    </xf>
    <xf numFmtId="180" fontId="2" fillId="0" borderId="46" xfId="0" applyNumberFormat="1" applyFont="1" applyBorder="1" applyAlignment="1" applyProtection="1">
      <alignment horizontal="left" vertical="center" shrinkToFit="1"/>
      <protection locked="0"/>
    </xf>
    <xf numFmtId="180" fontId="2" fillId="0" borderId="47" xfId="0" applyNumberFormat="1" applyFont="1" applyBorder="1" applyAlignment="1" applyProtection="1">
      <alignment horizontal="left" vertical="center" shrinkToFit="1"/>
      <protection locked="0"/>
    </xf>
    <xf numFmtId="0" fontId="0" fillId="0" borderId="48" xfId="0" applyBorder="1" applyAlignment="1" applyProtection="1">
      <alignment horizontal="center" vertical="center" shrinkToFit="1"/>
    </xf>
    <xf numFmtId="0" fontId="0" fillId="0" borderId="48" xfId="0" applyBorder="1" applyAlignment="1" applyProtection="1">
      <alignment vertical="center" shrinkToFit="1"/>
    </xf>
    <xf numFmtId="1" fontId="7" fillId="3" borderId="21" xfId="0" applyNumberFormat="1" applyFont="1" applyFill="1" applyBorder="1" applyAlignment="1" applyProtection="1">
      <alignment horizontal="center" vertical="center"/>
      <protection locked="0"/>
    </xf>
    <xf numFmtId="1" fontId="7" fillId="3" borderId="24" xfId="0" applyNumberFormat="1" applyFont="1" applyFill="1" applyBorder="1" applyAlignment="1" applyProtection="1">
      <alignment horizontal="center" vertical="center"/>
      <protection locked="0"/>
    </xf>
    <xf numFmtId="178" fontId="0" fillId="0" borderId="48" xfId="0" applyNumberFormat="1" applyBorder="1" applyAlignment="1" applyProtection="1">
      <alignment horizontal="right" vertical="center"/>
    </xf>
    <xf numFmtId="178" fontId="0" fillId="0" borderId="48" xfId="0" applyNumberFormat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center" vertical="center"/>
    </xf>
    <xf numFmtId="176" fontId="7" fillId="3" borderId="11" xfId="0" applyNumberFormat="1" applyFont="1" applyFill="1" applyBorder="1" applyAlignment="1" applyProtection="1">
      <alignment horizontal="center" vertical="center"/>
      <protection locked="0"/>
    </xf>
    <xf numFmtId="176" fontId="0" fillId="3" borderId="11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shrinkToFit="1"/>
    </xf>
    <xf numFmtId="178" fontId="2" fillId="0" borderId="20" xfId="0" applyNumberFormat="1" applyFont="1" applyBorder="1" applyAlignment="1" applyProtection="1">
      <alignment horizontal="right" vertical="center"/>
      <protection locked="0"/>
    </xf>
    <xf numFmtId="177" fontId="0" fillId="0" borderId="48" xfId="0" applyNumberFormat="1" applyBorder="1" applyAlignment="1" applyProtection="1">
      <alignment vertical="center"/>
    </xf>
    <xf numFmtId="177" fontId="0" fillId="0" borderId="48" xfId="0" applyNumberFormat="1" applyFill="1" applyBorder="1" applyAlignment="1" applyProtection="1">
      <alignment vertical="center"/>
    </xf>
    <xf numFmtId="181" fontId="2" fillId="0" borderId="54" xfId="0" applyNumberFormat="1" applyFont="1" applyBorder="1" applyAlignment="1" applyProtection="1">
      <alignment horizontal="right" vertical="center" shrinkToFit="1"/>
      <protection locked="0"/>
    </xf>
    <xf numFmtId="181" fontId="2" fillId="0" borderId="55" xfId="0" applyNumberFormat="1" applyFont="1" applyBorder="1" applyAlignment="1" applyProtection="1">
      <alignment horizontal="right" vertical="center" shrinkToFit="1"/>
      <protection locked="0"/>
    </xf>
    <xf numFmtId="181" fontId="2" fillId="0" borderId="56" xfId="0" applyNumberFormat="1" applyFont="1" applyBorder="1" applyAlignment="1" applyProtection="1">
      <alignment horizontal="right" vertical="center" shrinkToFit="1"/>
      <protection locked="0"/>
    </xf>
    <xf numFmtId="178" fontId="2" fillId="0" borderId="28" xfId="0" applyNumberFormat="1" applyFont="1" applyBorder="1" applyAlignment="1" applyProtection="1">
      <alignment horizontal="right" vertical="center"/>
      <protection locked="0"/>
    </xf>
    <xf numFmtId="178" fontId="0" fillId="0" borderId="19" xfId="0" applyNumberFormat="1" applyBorder="1" applyAlignment="1" applyProtection="1">
      <alignment horizontal="right" vertical="center"/>
      <protection locked="0"/>
    </xf>
    <xf numFmtId="177" fontId="0" fillId="0" borderId="29" xfId="0" applyNumberFormat="1" applyBorder="1" applyAlignment="1" applyProtection="1">
      <alignment vertical="center"/>
    </xf>
    <xf numFmtId="177" fontId="0" fillId="0" borderId="29" xfId="0" applyNumberFormat="1" applyFill="1" applyBorder="1" applyAlignment="1" applyProtection="1">
      <alignment vertical="center"/>
    </xf>
    <xf numFmtId="58" fontId="0" fillId="0" borderId="29" xfId="0" applyNumberFormat="1" applyBorder="1" applyAlignment="1" applyProtection="1">
      <alignment horizontal="right" vertical="center" shrinkToFit="1"/>
    </xf>
    <xf numFmtId="0" fontId="0" fillId="0" borderId="29" xfId="0" applyBorder="1" applyAlignment="1" applyProtection="1">
      <alignment horizontal="center" vertical="center" shrinkToFit="1"/>
    </xf>
    <xf numFmtId="182" fontId="0" fillId="0" borderId="49" xfId="0" applyNumberFormat="1" applyBorder="1" applyAlignment="1" applyProtection="1">
      <alignment horizontal="left" vertical="center" shrinkToFit="1"/>
      <protection locked="0"/>
    </xf>
    <xf numFmtId="182" fontId="0" fillId="0" borderId="50" xfId="0" applyNumberFormat="1" applyBorder="1" applyAlignment="1" applyProtection="1">
      <alignment horizontal="left" vertical="center" shrinkToFit="1"/>
      <protection locked="0"/>
    </xf>
    <xf numFmtId="182" fontId="0" fillId="0" borderId="51" xfId="0" applyNumberFormat="1" applyBorder="1" applyAlignment="1" applyProtection="1">
      <alignment horizontal="left" vertical="center" shrinkToFit="1"/>
      <protection locked="0"/>
    </xf>
    <xf numFmtId="184" fontId="0" fillId="0" borderId="1" xfId="0" applyNumberFormat="1" applyBorder="1" applyAlignment="1" applyProtection="1">
      <alignment horizontal="right" vertical="center" shrinkToFit="1"/>
    </xf>
    <xf numFmtId="184" fontId="0" fillId="0" borderId="18" xfId="0" applyNumberFormat="1" applyBorder="1" applyAlignment="1" applyProtection="1">
      <alignment horizontal="right" vertical="center" shrinkToFit="1"/>
    </xf>
    <xf numFmtId="184" fontId="0" fillId="0" borderId="2" xfId="0" applyNumberFormat="1" applyBorder="1" applyAlignment="1" applyProtection="1">
      <alignment horizontal="right" vertical="center" shrinkToFit="1"/>
    </xf>
    <xf numFmtId="181" fontId="2" fillId="0" borderId="42" xfId="0" applyNumberFormat="1" applyFont="1" applyBorder="1" applyAlignment="1" applyProtection="1">
      <alignment horizontal="right" vertical="center" shrinkToFit="1"/>
    </xf>
    <xf numFmtId="181" fontId="2" fillId="0" borderId="43" xfId="0" applyNumberFormat="1" applyFont="1" applyBorder="1" applyAlignment="1" applyProtection="1">
      <alignment horizontal="right" vertical="center" shrinkToFit="1"/>
    </xf>
    <xf numFmtId="181" fontId="2" fillId="0" borderId="44" xfId="0" applyNumberFormat="1" applyFont="1" applyBorder="1" applyAlignment="1" applyProtection="1">
      <alignment horizontal="right" vertical="center" shrinkToFit="1"/>
    </xf>
    <xf numFmtId="178" fontId="2" fillId="0" borderId="52" xfId="0" applyNumberFormat="1" applyFont="1" applyBorder="1" applyAlignment="1" applyProtection="1">
      <alignment horizontal="right" vertical="center"/>
    </xf>
    <xf numFmtId="0" fontId="0" fillId="0" borderId="52" xfId="0" applyBorder="1" applyAlignment="1" applyProtection="1">
      <alignment vertical="center" wrapText="1"/>
    </xf>
    <xf numFmtId="58" fontId="0" fillId="0" borderId="48" xfId="0" applyNumberFormat="1" applyBorder="1" applyAlignment="1" applyProtection="1">
      <alignment horizontal="right" vertical="center" shrinkToFit="1"/>
    </xf>
    <xf numFmtId="182" fontId="0" fillId="0" borderId="40" xfId="0" applyNumberFormat="1" applyBorder="1" applyAlignment="1" applyProtection="1">
      <alignment horizontal="left" vertical="center" shrinkToFit="1"/>
      <protection locked="0"/>
    </xf>
    <xf numFmtId="182" fontId="0" fillId="0" borderId="41" xfId="0" applyNumberFormat="1" applyBorder="1" applyAlignment="1" applyProtection="1">
      <alignment horizontal="left" vertical="center" shrinkToFit="1"/>
      <protection locked="0"/>
    </xf>
    <xf numFmtId="182" fontId="0" fillId="0" borderId="53" xfId="0" applyNumberFormat="1" applyBorder="1" applyAlignment="1" applyProtection="1">
      <alignment horizontal="left" vertical="center" shrinkToFit="1"/>
      <protection locked="0"/>
    </xf>
    <xf numFmtId="177" fontId="2" fillId="0" borderId="20" xfId="0" applyNumberFormat="1" applyFont="1" applyBorder="1" applyAlignment="1">
      <alignment vertical="center"/>
    </xf>
    <xf numFmtId="177" fontId="2" fillId="0" borderId="20" xfId="0" applyNumberFormat="1" applyFont="1" applyFill="1" applyBorder="1" applyAlignment="1" applyProtection="1">
      <alignment vertical="center"/>
      <protection locked="0"/>
    </xf>
    <xf numFmtId="58" fontId="2" fillId="0" borderId="20" xfId="0" applyNumberFormat="1" applyFont="1" applyBorder="1" applyAlignment="1" applyProtection="1">
      <alignment horizontal="right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181" fontId="2" fillId="0" borderId="20" xfId="0" applyNumberFormat="1" applyFont="1" applyBorder="1" applyAlignment="1" applyProtection="1">
      <alignment horizontal="right" vertical="center"/>
    </xf>
    <xf numFmtId="183" fontId="2" fillId="0" borderId="42" xfId="0" applyNumberFormat="1" applyFont="1" applyBorder="1" applyAlignment="1" applyProtection="1">
      <alignment horizontal="right" vertical="center" shrinkToFit="1"/>
    </xf>
    <xf numFmtId="183" fontId="2" fillId="0" borderId="43" xfId="0" applyNumberFormat="1" applyFont="1" applyBorder="1" applyAlignment="1" applyProtection="1">
      <alignment horizontal="right" vertical="center" shrinkToFit="1"/>
    </xf>
    <xf numFmtId="183" fontId="2" fillId="0" borderId="44" xfId="0" applyNumberFormat="1" applyFont="1" applyBorder="1" applyAlignment="1" applyProtection="1">
      <alignment horizontal="right" vertical="center" shrinkToFit="1"/>
    </xf>
    <xf numFmtId="181" fontId="2" fillId="0" borderId="52" xfId="0" applyNumberFormat="1" applyFont="1" applyBorder="1" applyAlignment="1" applyProtection="1">
      <alignment horizontal="right" vertical="center"/>
    </xf>
    <xf numFmtId="180" fontId="2" fillId="0" borderId="54" xfId="0" applyNumberFormat="1" applyFont="1" applyBorder="1" applyAlignment="1" applyProtection="1">
      <alignment horizontal="left" vertical="center" shrinkToFit="1"/>
      <protection locked="0"/>
    </xf>
    <xf numFmtId="180" fontId="2" fillId="0" borderId="55" xfId="0" applyNumberFormat="1" applyFont="1" applyBorder="1" applyAlignment="1" applyProtection="1">
      <alignment horizontal="left" vertical="center" shrinkToFit="1"/>
      <protection locked="0"/>
    </xf>
    <xf numFmtId="180" fontId="2" fillId="0" borderId="56" xfId="0" applyNumberFormat="1" applyFont="1" applyBorder="1" applyAlignment="1" applyProtection="1">
      <alignment horizontal="left" vertical="center" shrinkToFit="1"/>
      <protection locked="0"/>
    </xf>
    <xf numFmtId="177" fontId="0" fillId="0" borderId="19" xfId="0" applyNumberFormat="1" applyBorder="1" applyAlignment="1" applyProtection="1">
      <alignment vertical="center"/>
    </xf>
    <xf numFmtId="177" fontId="0" fillId="0" borderId="19" xfId="0" applyNumberFormat="1" applyFill="1" applyBorder="1" applyAlignment="1" applyProtection="1">
      <alignment vertical="center"/>
    </xf>
    <xf numFmtId="58" fontId="0" fillId="0" borderId="19" xfId="0" applyNumberFormat="1" applyBorder="1" applyAlignment="1" applyProtection="1">
      <alignment horizontal="right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vertical="center" shrinkToFit="1"/>
    </xf>
    <xf numFmtId="178" fontId="0" fillId="0" borderId="19" xfId="0" applyNumberFormat="1" applyBorder="1" applyAlignment="1" applyProtection="1">
      <alignment horizontal="right" vertical="center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vertical="center" shrinkToFit="1"/>
      <protection locked="0"/>
    </xf>
    <xf numFmtId="181" fontId="2" fillId="0" borderId="28" xfId="0" applyNumberFormat="1" applyFont="1" applyBorder="1" applyAlignment="1" applyProtection="1">
      <alignment horizontal="right" vertical="center"/>
    </xf>
    <xf numFmtId="177" fontId="2" fillId="0" borderId="28" xfId="0" applyNumberFormat="1" applyFont="1" applyBorder="1" applyAlignment="1">
      <alignment vertical="center"/>
    </xf>
    <xf numFmtId="177" fontId="2" fillId="0" borderId="28" xfId="0" applyNumberFormat="1" applyFont="1" applyFill="1" applyBorder="1" applyAlignment="1" applyProtection="1">
      <alignment vertical="center"/>
      <protection locked="0"/>
    </xf>
    <xf numFmtId="58" fontId="2" fillId="0" borderId="28" xfId="0" applyNumberFormat="1" applyFont="1" applyBorder="1" applyAlignment="1" applyProtection="1">
      <alignment horizontal="right" vertical="center" shrinkToFit="1"/>
      <protection locked="0"/>
    </xf>
    <xf numFmtId="178" fontId="0" fillId="0" borderId="29" xfId="0" applyNumberFormat="1" applyBorder="1" applyAlignment="1" applyProtection="1">
      <alignment horizontal="right" vertical="center"/>
      <protection locked="0"/>
    </xf>
    <xf numFmtId="182" fontId="0" fillId="0" borderId="57" xfId="0" applyNumberFormat="1" applyBorder="1" applyAlignment="1" applyProtection="1">
      <alignment horizontal="left" vertical="center" shrinkToFit="1"/>
      <protection locked="0"/>
    </xf>
    <xf numFmtId="182" fontId="0" fillId="0" borderId="58" xfId="0" applyNumberFormat="1" applyBorder="1" applyAlignment="1" applyProtection="1">
      <alignment horizontal="left" vertical="center" shrinkToFit="1"/>
      <protection locked="0"/>
    </xf>
    <xf numFmtId="182" fontId="0" fillId="0" borderId="59" xfId="0" applyNumberFormat="1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vertical="center" shrinkToFit="1"/>
    </xf>
    <xf numFmtId="178" fontId="0" fillId="0" borderId="29" xfId="0" applyNumberFormat="1" applyBorder="1" applyAlignment="1" applyProtection="1">
      <alignment horizontal="right" vertical="center"/>
    </xf>
    <xf numFmtId="177" fontId="0" fillId="0" borderId="29" xfId="0" applyNumberFormat="1" applyFill="1" applyBorder="1" applyAlignment="1" applyProtection="1">
      <alignment horizontal="right" vertical="center"/>
    </xf>
    <xf numFmtId="177" fontId="2" fillId="0" borderId="28" xfId="0" applyNumberFormat="1" applyFont="1" applyFill="1" applyBorder="1" applyAlignment="1" applyProtection="1">
      <alignment horizontal="right" vertical="center"/>
      <protection locked="0"/>
    </xf>
    <xf numFmtId="0" fontId="5" fillId="3" borderId="20" xfId="0" applyFont="1" applyFill="1" applyBorder="1" applyAlignment="1">
      <alignment horizontal="center" vertical="center" wrapText="1" shrinkToFit="1"/>
    </xf>
    <xf numFmtId="0" fontId="5" fillId="3" borderId="19" xfId="0" applyFont="1" applyFill="1" applyBorder="1" applyAlignment="1">
      <alignment horizontal="center" vertical="center" wrapText="1" shrinkToFit="1"/>
    </xf>
    <xf numFmtId="0" fontId="5" fillId="3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2</xdr:col>
      <xdr:colOff>171450</xdr:colOff>
      <xdr:row>2</xdr:row>
      <xdr:rowOff>142875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85725" y="85725"/>
          <a:ext cx="447675" cy="4000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</a:t>
          </a:r>
        </a:p>
      </xdr:txBody>
    </xdr:sp>
    <xdr:clientData/>
  </xdr:twoCellAnchor>
  <xdr:twoCellAnchor>
    <xdr:from>
      <xdr:col>10</xdr:col>
      <xdr:colOff>28575</xdr:colOff>
      <xdr:row>1</xdr:row>
      <xdr:rowOff>38100</xdr:rowOff>
    </xdr:from>
    <xdr:to>
      <xdr:col>27</xdr:col>
      <xdr:colOff>85725</xdr:colOff>
      <xdr:row>3</xdr:row>
      <xdr:rowOff>85725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1838325" y="209550"/>
          <a:ext cx="3133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45720" bIns="22860" anchor="ctr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 保 険 者 賞 与 支 払 届</a:t>
          </a:r>
        </a:p>
      </xdr:txBody>
    </xdr:sp>
    <xdr:clientData/>
  </xdr:twoCellAnchor>
  <xdr:twoCellAnchor>
    <xdr:from>
      <xdr:col>3</xdr:col>
      <xdr:colOff>57150</xdr:colOff>
      <xdr:row>1</xdr:row>
      <xdr:rowOff>76200</xdr:rowOff>
    </xdr:from>
    <xdr:to>
      <xdr:col>9</xdr:col>
      <xdr:colOff>47625</xdr:colOff>
      <xdr:row>2</xdr:row>
      <xdr:rowOff>152400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>
          <a:off x="600075" y="247650"/>
          <a:ext cx="1076325" cy="247650"/>
        </a:xfrm>
        <a:prstGeom prst="flowChartAlternateProcess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　康　保　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2</xdr:col>
      <xdr:colOff>171450</xdr:colOff>
      <xdr:row>2</xdr:row>
      <xdr:rowOff>142875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85725" y="85725"/>
          <a:ext cx="447675" cy="4000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</a:t>
          </a:r>
        </a:p>
      </xdr:txBody>
    </xdr:sp>
    <xdr:clientData/>
  </xdr:twoCellAnchor>
  <xdr:twoCellAnchor>
    <xdr:from>
      <xdr:col>10</xdr:col>
      <xdr:colOff>19050</xdr:colOff>
      <xdr:row>1</xdr:row>
      <xdr:rowOff>38100</xdr:rowOff>
    </xdr:from>
    <xdr:to>
      <xdr:col>27</xdr:col>
      <xdr:colOff>76200</xdr:colOff>
      <xdr:row>3</xdr:row>
      <xdr:rowOff>85725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828800" y="209550"/>
          <a:ext cx="3067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45720" bIns="22860" anchor="ctr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 保 険 者 賞 与 支 払 届</a:t>
          </a:r>
        </a:p>
      </xdr:txBody>
    </xdr:sp>
    <xdr:clientData/>
  </xdr:twoCellAnchor>
  <xdr:twoCellAnchor>
    <xdr:from>
      <xdr:col>27</xdr:col>
      <xdr:colOff>152400</xdr:colOff>
      <xdr:row>1</xdr:row>
      <xdr:rowOff>76200</xdr:rowOff>
    </xdr:from>
    <xdr:to>
      <xdr:col>30</xdr:col>
      <xdr:colOff>0</xdr:colOff>
      <xdr:row>3</xdr:row>
      <xdr:rowOff>161925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4972050" y="247650"/>
          <a:ext cx="44767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0</xdr:colOff>
      <xdr:row>1</xdr:row>
      <xdr:rowOff>76200</xdr:rowOff>
    </xdr:from>
    <xdr:to>
      <xdr:col>32</xdr:col>
      <xdr:colOff>85725</xdr:colOff>
      <xdr:row>3</xdr:row>
      <xdr:rowOff>161925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5419725" y="247650"/>
          <a:ext cx="44767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34</xdr:col>
      <xdr:colOff>161925</xdr:colOff>
      <xdr:row>1</xdr:row>
      <xdr:rowOff>76200</xdr:rowOff>
    </xdr:from>
    <xdr:to>
      <xdr:col>37</xdr:col>
      <xdr:colOff>47625</xdr:colOff>
      <xdr:row>3</xdr:row>
      <xdr:rowOff>161925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6305550" y="247650"/>
          <a:ext cx="4286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57150</xdr:colOff>
      <xdr:row>1</xdr:row>
      <xdr:rowOff>76200</xdr:rowOff>
    </xdr:from>
    <xdr:to>
      <xdr:col>39</xdr:col>
      <xdr:colOff>123825</xdr:colOff>
      <xdr:row>3</xdr:row>
      <xdr:rowOff>161925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6743700" y="247650"/>
          <a:ext cx="4286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85725</xdr:colOff>
      <xdr:row>1</xdr:row>
      <xdr:rowOff>76200</xdr:rowOff>
    </xdr:from>
    <xdr:to>
      <xdr:col>34</xdr:col>
      <xdr:colOff>161925</xdr:colOff>
      <xdr:row>3</xdr:row>
      <xdr:rowOff>161925</xdr:rowOff>
    </xdr:to>
    <xdr:sp macro="" textlink="">
      <xdr:nvSpPr>
        <xdr:cNvPr id="2055" name="Rectangle 7"/>
        <xdr:cNvSpPr>
          <a:spLocks noChangeArrowheads="1"/>
        </xdr:cNvSpPr>
      </xdr:nvSpPr>
      <xdr:spPr bwMode="auto">
        <a:xfrm>
          <a:off x="5867400" y="247650"/>
          <a:ext cx="43815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27</xdr:col>
      <xdr:colOff>152400</xdr:colOff>
      <xdr:row>0</xdr:row>
      <xdr:rowOff>76200</xdr:rowOff>
    </xdr:from>
    <xdr:to>
      <xdr:col>30</xdr:col>
      <xdr:colOff>0</xdr:colOff>
      <xdr:row>1</xdr:row>
      <xdr:rowOff>76200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972050" y="76200"/>
          <a:ext cx="447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常務理事</a:t>
          </a:r>
        </a:p>
      </xdr:txBody>
    </xdr:sp>
    <xdr:clientData/>
  </xdr:twoCellAnchor>
  <xdr:twoCellAnchor>
    <xdr:from>
      <xdr:col>30</xdr:col>
      <xdr:colOff>0</xdr:colOff>
      <xdr:row>0</xdr:row>
      <xdr:rowOff>76200</xdr:rowOff>
    </xdr:from>
    <xdr:to>
      <xdr:col>32</xdr:col>
      <xdr:colOff>85725</xdr:colOff>
      <xdr:row>1</xdr:row>
      <xdr:rowOff>76200</xdr:rowOff>
    </xdr:to>
    <xdr:sp macro="" textlink="">
      <xdr:nvSpPr>
        <xdr:cNvPr id="2057" name="Rectangle 9"/>
        <xdr:cNvSpPr>
          <a:spLocks noChangeArrowheads="1"/>
        </xdr:cNvSpPr>
      </xdr:nvSpPr>
      <xdr:spPr bwMode="auto">
        <a:xfrm>
          <a:off x="5419725" y="76200"/>
          <a:ext cx="447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事務長</a:t>
          </a:r>
        </a:p>
      </xdr:txBody>
    </xdr:sp>
    <xdr:clientData/>
  </xdr:twoCellAnchor>
  <xdr:twoCellAnchor>
    <xdr:from>
      <xdr:col>32</xdr:col>
      <xdr:colOff>85725</xdr:colOff>
      <xdr:row>0</xdr:row>
      <xdr:rowOff>76200</xdr:rowOff>
    </xdr:from>
    <xdr:to>
      <xdr:col>34</xdr:col>
      <xdr:colOff>161925</xdr:colOff>
      <xdr:row>1</xdr:row>
      <xdr:rowOff>76200</xdr:rowOff>
    </xdr:to>
    <xdr:sp macro="" textlink="">
      <xdr:nvSpPr>
        <xdr:cNvPr id="2058" name="Rectangle 10"/>
        <xdr:cNvSpPr>
          <a:spLocks noChangeArrowheads="1"/>
        </xdr:cNvSpPr>
      </xdr:nvSpPr>
      <xdr:spPr bwMode="auto">
        <a:xfrm>
          <a:off x="5867400" y="76200"/>
          <a:ext cx="4381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34</xdr:col>
      <xdr:colOff>161925</xdr:colOff>
      <xdr:row>0</xdr:row>
      <xdr:rowOff>76200</xdr:rowOff>
    </xdr:from>
    <xdr:to>
      <xdr:col>37</xdr:col>
      <xdr:colOff>47625</xdr:colOff>
      <xdr:row>1</xdr:row>
      <xdr:rowOff>76200</xdr:rowOff>
    </xdr:to>
    <xdr:sp macro="" textlink="">
      <xdr:nvSpPr>
        <xdr:cNvPr id="2059" name="Rectangle 11"/>
        <xdr:cNvSpPr>
          <a:spLocks noChangeArrowheads="1"/>
        </xdr:cNvSpPr>
      </xdr:nvSpPr>
      <xdr:spPr bwMode="auto">
        <a:xfrm>
          <a:off x="6305550" y="76200"/>
          <a:ext cx="4286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57150</xdr:colOff>
      <xdr:row>0</xdr:row>
      <xdr:rowOff>76200</xdr:rowOff>
    </xdr:from>
    <xdr:to>
      <xdr:col>39</xdr:col>
      <xdr:colOff>123825</xdr:colOff>
      <xdr:row>1</xdr:row>
      <xdr:rowOff>76200</xdr:rowOff>
    </xdr:to>
    <xdr:sp macro="" textlink="">
      <xdr:nvSpPr>
        <xdr:cNvPr id="2060" name="Rectangle 12"/>
        <xdr:cNvSpPr>
          <a:spLocks noChangeArrowheads="1"/>
        </xdr:cNvSpPr>
      </xdr:nvSpPr>
      <xdr:spPr bwMode="auto">
        <a:xfrm>
          <a:off x="6743700" y="76200"/>
          <a:ext cx="4286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係　　員</a:t>
          </a:r>
        </a:p>
      </xdr:txBody>
    </xdr:sp>
    <xdr:clientData/>
  </xdr:twoCellAnchor>
  <xdr:twoCellAnchor>
    <xdr:from>
      <xdr:col>3</xdr:col>
      <xdr:colOff>57150</xdr:colOff>
      <xdr:row>1</xdr:row>
      <xdr:rowOff>76200</xdr:rowOff>
    </xdr:from>
    <xdr:to>
      <xdr:col>9</xdr:col>
      <xdr:colOff>47625</xdr:colOff>
      <xdr:row>2</xdr:row>
      <xdr:rowOff>152400</xdr:rowOff>
    </xdr:to>
    <xdr:sp macro="" textlink="">
      <xdr:nvSpPr>
        <xdr:cNvPr id="2061" name="AutoShape 13"/>
        <xdr:cNvSpPr>
          <a:spLocks noChangeArrowheads="1"/>
        </xdr:cNvSpPr>
      </xdr:nvSpPr>
      <xdr:spPr bwMode="auto">
        <a:xfrm>
          <a:off x="600075" y="247650"/>
          <a:ext cx="1076325" cy="247650"/>
        </a:xfrm>
        <a:prstGeom prst="flowChartAlternateProcess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　康　保　険</a:t>
          </a:r>
        </a:p>
      </xdr:txBody>
    </xdr:sp>
    <xdr:clientData/>
  </xdr:twoCellAnchor>
  <xdr:twoCellAnchor>
    <xdr:from>
      <xdr:col>26</xdr:col>
      <xdr:colOff>28575</xdr:colOff>
      <xdr:row>37</xdr:row>
      <xdr:rowOff>57150</xdr:rowOff>
    </xdr:from>
    <xdr:to>
      <xdr:col>39</xdr:col>
      <xdr:colOff>123825</xdr:colOff>
      <xdr:row>38</xdr:row>
      <xdr:rowOff>76200</xdr:rowOff>
    </xdr:to>
    <xdr:sp macro="" textlink="">
      <xdr:nvSpPr>
        <xdr:cNvPr id="2062" name="Rectangle 14"/>
        <xdr:cNvSpPr>
          <a:spLocks noChangeArrowheads="1"/>
        </xdr:cNvSpPr>
      </xdr:nvSpPr>
      <xdr:spPr bwMode="auto">
        <a:xfrm>
          <a:off x="4667250" y="8277225"/>
          <a:ext cx="25050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社会保険労務士</a:t>
          </a:r>
        </a:p>
      </xdr:txBody>
    </xdr:sp>
    <xdr:clientData/>
  </xdr:twoCellAnchor>
  <xdr:twoCellAnchor>
    <xdr:from>
      <xdr:col>26</xdr:col>
      <xdr:colOff>28575</xdr:colOff>
      <xdr:row>38</xdr:row>
      <xdr:rowOff>76200</xdr:rowOff>
    </xdr:from>
    <xdr:to>
      <xdr:col>37</xdr:col>
      <xdr:colOff>123825</xdr:colOff>
      <xdr:row>40</xdr:row>
      <xdr:rowOff>57150</xdr:rowOff>
    </xdr:to>
    <xdr:sp macro="" textlink="">
      <xdr:nvSpPr>
        <xdr:cNvPr id="2063" name="Rectangle 15"/>
        <xdr:cNvSpPr>
          <a:spLocks noChangeArrowheads="1"/>
        </xdr:cNvSpPr>
      </xdr:nvSpPr>
      <xdr:spPr bwMode="auto">
        <a:xfrm>
          <a:off x="4667250" y="8477250"/>
          <a:ext cx="21431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123825</xdr:colOff>
      <xdr:row>38</xdr:row>
      <xdr:rowOff>76200</xdr:rowOff>
    </xdr:from>
    <xdr:to>
      <xdr:col>39</xdr:col>
      <xdr:colOff>123825</xdr:colOff>
      <xdr:row>40</xdr:row>
      <xdr:rowOff>57150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6810375" y="8477250"/>
          <a:ext cx="36195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171450</xdr:colOff>
      <xdr:row>8</xdr:row>
      <xdr:rowOff>38100</xdr:rowOff>
    </xdr:from>
    <xdr:to>
      <xdr:col>39</xdr:col>
      <xdr:colOff>28575</xdr:colOff>
      <xdr:row>11</xdr:row>
      <xdr:rowOff>9525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4514850" y="1466850"/>
          <a:ext cx="256222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同月内に賞与支払が２回発生したことによる同月賞与支払額の変更届です。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showGridLines="0" tabSelected="1" zoomScale="90" zoomScaleNormal="90" workbookViewId="0">
      <selection activeCell="A5" sqref="A5"/>
    </sheetView>
  </sheetViews>
  <sheetFormatPr defaultColWidth="2.375" defaultRowHeight="13.5" x14ac:dyDescent="0.15"/>
  <cols>
    <col min="1" max="39" width="2.375" customWidth="1"/>
    <col min="40" max="40" width="1.875" customWidth="1"/>
  </cols>
  <sheetData>
    <row r="1" spans="1:57" ht="13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114" t="s">
        <v>2</v>
      </c>
      <c r="L1" s="114"/>
      <c r="M1" s="114"/>
      <c r="N1" s="114"/>
      <c r="O1" s="2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54" t="s">
        <v>56</v>
      </c>
      <c r="AD1" s="55"/>
      <c r="AE1" s="56"/>
      <c r="AF1" s="54" t="s">
        <v>57</v>
      </c>
      <c r="AG1" s="55"/>
      <c r="AH1" s="56"/>
      <c r="AI1" s="54" t="s">
        <v>58</v>
      </c>
      <c r="AJ1" s="55"/>
      <c r="AK1" s="56"/>
      <c r="AL1" s="54" t="s">
        <v>59</v>
      </c>
      <c r="AM1" s="55"/>
      <c r="AN1" s="56"/>
    </row>
    <row r="2" spans="1:57" ht="13.5" customHeight="1" x14ac:dyDescent="0.15">
      <c r="AC2" s="57"/>
      <c r="AD2" s="58"/>
      <c r="AE2" s="59"/>
      <c r="AF2" s="57"/>
      <c r="AG2" s="58"/>
      <c r="AH2" s="59"/>
      <c r="AI2" s="57"/>
      <c r="AJ2" s="58"/>
      <c r="AK2" s="59"/>
      <c r="AL2" s="57"/>
      <c r="AM2" s="58"/>
      <c r="AN2" s="59"/>
    </row>
    <row r="3" spans="1:57" x14ac:dyDescent="0.15">
      <c r="AC3" s="60"/>
      <c r="AD3" s="61"/>
      <c r="AE3" s="62"/>
      <c r="AF3" s="60"/>
      <c r="AG3" s="61"/>
      <c r="AH3" s="62"/>
      <c r="AI3" s="60"/>
      <c r="AJ3" s="61"/>
      <c r="AK3" s="62"/>
      <c r="AL3" s="60"/>
      <c r="AM3" s="61"/>
      <c r="AN3" s="62"/>
    </row>
    <row r="4" spans="1:57" x14ac:dyDescent="0.15">
      <c r="AC4" s="63"/>
      <c r="AD4" s="64"/>
      <c r="AE4" s="65"/>
      <c r="AF4" s="63"/>
      <c r="AG4" s="64"/>
      <c r="AH4" s="65"/>
      <c r="AI4" s="63"/>
      <c r="AJ4" s="64"/>
      <c r="AK4" s="65"/>
      <c r="AL4" s="63"/>
      <c r="AM4" s="64"/>
      <c r="AN4" s="65"/>
    </row>
    <row r="6" spans="1:57" ht="15" customHeight="1" x14ac:dyDescent="0.15">
      <c r="C6" s="3"/>
      <c r="D6" s="46" t="s">
        <v>3</v>
      </c>
      <c r="E6" s="46"/>
      <c r="F6" s="46"/>
      <c r="G6" s="46"/>
      <c r="H6" s="46"/>
      <c r="I6" s="46"/>
      <c r="J6" s="46"/>
      <c r="K6" s="4"/>
      <c r="M6" s="3"/>
      <c r="N6" s="46" t="s">
        <v>50</v>
      </c>
      <c r="O6" s="46"/>
      <c r="P6" s="46"/>
      <c r="Q6" s="46"/>
      <c r="R6" s="46"/>
      <c r="S6" s="46"/>
      <c r="T6" s="46"/>
      <c r="U6" s="4"/>
      <c r="AA6" s="51"/>
      <c r="AB6" s="51"/>
      <c r="AC6" s="51"/>
      <c r="AD6" s="51"/>
      <c r="AE6" s="52"/>
      <c r="AF6" s="47"/>
      <c r="AG6" s="47"/>
      <c r="AH6" s="47"/>
      <c r="AI6" s="47"/>
      <c r="AJ6" s="47"/>
      <c r="AK6" s="47"/>
      <c r="AL6" s="47"/>
      <c r="AM6" s="47"/>
      <c r="AN6" s="47"/>
    </row>
    <row r="7" spans="1:57" ht="15" customHeight="1" x14ac:dyDescent="0.15">
      <c r="C7" s="41" t="s">
        <v>4</v>
      </c>
      <c r="D7" s="42"/>
      <c r="E7" s="42"/>
      <c r="F7" s="42"/>
      <c r="G7" s="42"/>
      <c r="H7" s="42"/>
      <c r="I7" s="43"/>
      <c r="J7" s="44"/>
      <c r="K7" s="45"/>
      <c r="M7" s="41" t="s">
        <v>5</v>
      </c>
      <c r="N7" s="42"/>
      <c r="O7" s="42"/>
      <c r="P7" s="42"/>
      <c r="Q7" s="42"/>
      <c r="R7" s="42"/>
      <c r="S7" s="48"/>
      <c r="T7" s="49"/>
      <c r="U7" s="50"/>
      <c r="AA7" s="51"/>
      <c r="AB7" s="51"/>
      <c r="AC7" s="51"/>
      <c r="AD7" s="51"/>
      <c r="AE7" s="52"/>
      <c r="AF7" s="47"/>
      <c r="AG7" s="47"/>
      <c r="AH7" s="47"/>
      <c r="AI7" s="47"/>
      <c r="AJ7" s="47"/>
      <c r="AK7" s="47"/>
      <c r="AL7" s="47"/>
      <c r="AM7" s="47"/>
      <c r="AN7" s="47"/>
    </row>
    <row r="8" spans="1:57" ht="15" customHeight="1" x14ac:dyDescent="0.15">
      <c r="C8" s="41" t="s">
        <v>5</v>
      </c>
      <c r="D8" s="42"/>
      <c r="E8" s="42"/>
      <c r="F8" s="42"/>
      <c r="G8" s="42"/>
      <c r="H8" s="42"/>
      <c r="I8" s="43"/>
      <c r="J8" s="44"/>
      <c r="K8" s="45"/>
    </row>
    <row r="9" spans="1:57" ht="7.5" customHeight="1" thickBot="1" x14ac:dyDescent="0.2"/>
    <row r="10" spans="1:57" ht="14.25" thickTop="1" x14ac:dyDescent="0.15">
      <c r="E10" s="66" t="s">
        <v>0</v>
      </c>
      <c r="F10" s="67"/>
      <c r="G10" s="67"/>
      <c r="H10" s="67"/>
      <c r="I10" s="67"/>
      <c r="J10" s="67"/>
      <c r="K10" s="68"/>
      <c r="M10" s="118" t="s">
        <v>53</v>
      </c>
      <c r="N10" s="119"/>
      <c r="O10" s="122"/>
      <c r="P10" s="122"/>
      <c r="Q10" s="126" t="s">
        <v>28</v>
      </c>
      <c r="R10" s="122"/>
      <c r="S10" s="122"/>
      <c r="T10" s="126" t="s">
        <v>29</v>
      </c>
      <c r="U10" s="122"/>
      <c r="V10" s="122"/>
      <c r="W10" s="127" t="s">
        <v>30</v>
      </c>
    </row>
    <row r="11" spans="1:57" ht="14.25" thickBot="1" x14ac:dyDescent="0.2">
      <c r="E11" s="69"/>
      <c r="F11" s="70"/>
      <c r="G11" s="70"/>
      <c r="H11" s="70"/>
      <c r="I11" s="70"/>
      <c r="J11" s="70"/>
      <c r="K11" s="71"/>
      <c r="M11" s="120"/>
      <c r="N11" s="121"/>
      <c r="O11" s="123"/>
      <c r="P11" s="123"/>
      <c r="Q11" s="121"/>
      <c r="R11" s="123"/>
      <c r="S11" s="123"/>
      <c r="T11" s="121"/>
      <c r="U11" s="123"/>
      <c r="V11" s="123"/>
      <c r="W11" s="128"/>
    </row>
    <row r="12" spans="1:57" ht="8.25" customHeight="1" thickTop="1" x14ac:dyDescent="0.15"/>
    <row r="13" spans="1:57" ht="15" customHeight="1" x14ac:dyDescent="0.15">
      <c r="A13" s="72"/>
      <c r="B13" s="72"/>
      <c r="C13" s="72"/>
      <c r="D13" s="74" t="s">
        <v>8</v>
      </c>
      <c r="E13" s="74"/>
      <c r="F13" s="74"/>
      <c r="G13" s="74"/>
      <c r="H13" s="76" t="s">
        <v>31</v>
      </c>
      <c r="I13" s="76"/>
      <c r="J13" s="76"/>
      <c r="K13" s="76"/>
      <c r="L13" s="76"/>
      <c r="M13" s="76"/>
      <c r="N13" s="53" t="s">
        <v>10</v>
      </c>
      <c r="O13" s="53"/>
      <c r="P13" s="81" t="s">
        <v>1</v>
      </c>
      <c r="Q13" s="81"/>
      <c r="R13" s="76" t="s">
        <v>11</v>
      </c>
      <c r="S13" s="76"/>
      <c r="T13" s="76"/>
      <c r="U13" s="76"/>
      <c r="V13" s="76"/>
      <c r="W13" s="76"/>
      <c r="X13" s="124" t="s">
        <v>12</v>
      </c>
      <c r="Y13" s="124"/>
      <c r="Z13" s="124"/>
      <c r="AA13" s="124"/>
      <c r="AB13" s="53" t="s">
        <v>14</v>
      </c>
      <c r="AC13" s="53"/>
      <c r="AD13" s="53"/>
      <c r="AE13" s="53"/>
      <c r="AF13" s="53" t="s">
        <v>16</v>
      </c>
      <c r="AG13" s="53"/>
      <c r="AH13" s="53"/>
      <c r="AI13" s="53"/>
      <c r="AJ13" s="79" t="s">
        <v>17</v>
      </c>
      <c r="AK13" s="79"/>
      <c r="AL13" s="79"/>
      <c r="AM13" s="79"/>
      <c r="AN13" s="79"/>
    </row>
    <row r="14" spans="1:57" ht="15" customHeight="1" x14ac:dyDescent="0.15">
      <c r="A14" s="73"/>
      <c r="B14" s="73"/>
      <c r="C14" s="73"/>
      <c r="D14" s="75" t="s">
        <v>9</v>
      </c>
      <c r="E14" s="75"/>
      <c r="F14" s="75"/>
      <c r="G14" s="75"/>
      <c r="H14" s="77"/>
      <c r="I14" s="77"/>
      <c r="J14" s="77"/>
      <c r="K14" s="77"/>
      <c r="L14" s="77"/>
      <c r="M14" s="77"/>
      <c r="N14" s="78"/>
      <c r="O14" s="78"/>
      <c r="P14" s="82"/>
      <c r="Q14" s="82"/>
      <c r="R14" s="77"/>
      <c r="S14" s="77"/>
      <c r="T14" s="77"/>
      <c r="U14" s="77"/>
      <c r="V14" s="77"/>
      <c r="W14" s="77"/>
      <c r="X14" s="125" t="s">
        <v>13</v>
      </c>
      <c r="Y14" s="125"/>
      <c r="Z14" s="125"/>
      <c r="AA14" s="125"/>
      <c r="AB14" s="77" t="s">
        <v>15</v>
      </c>
      <c r="AC14" s="77"/>
      <c r="AD14" s="77"/>
      <c r="AE14" s="77"/>
      <c r="AF14" s="77" t="s">
        <v>15</v>
      </c>
      <c r="AG14" s="77"/>
      <c r="AH14" s="77"/>
      <c r="AI14" s="77"/>
      <c r="AJ14" s="80"/>
      <c r="AK14" s="80"/>
      <c r="AL14" s="80"/>
      <c r="AM14" s="80"/>
      <c r="AN14" s="80"/>
    </row>
    <row r="15" spans="1:57" ht="22.5" customHeight="1" thickBot="1" x14ac:dyDescent="0.2">
      <c r="A15" s="84" t="str">
        <f>IF(D15="","",A14+1)</f>
        <v/>
      </c>
      <c r="B15" s="84"/>
      <c r="C15" s="84"/>
      <c r="D15" s="85"/>
      <c r="E15" s="85"/>
      <c r="F15" s="85"/>
      <c r="G15" s="85"/>
      <c r="H15" s="86"/>
      <c r="I15" s="86"/>
      <c r="J15" s="86"/>
      <c r="K15" s="86"/>
      <c r="L15" s="86"/>
      <c r="M15" s="86"/>
      <c r="N15" s="87"/>
      <c r="O15" s="87"/>
      <c r="P15" s="87"/>
      <c r="Q15" s="87"/>
      <c r="R15" s="88"/>
      <c r="S15" s="88"/>
      <c r="T15" s="88"/>
      <c r="U15" s="88"/>
      <c r="V15" s="88"/>
      <c r="W15" s="88"/>
      <c r="X15" s="89" t="str">
        <f>IF(D15="","",INT((AB15+AF15)/1000))</f>
        <v/>
      </c>
      <c r="Y15" s="89"/>
      <c r="Z15" s="89"/>
      <c r="AA15" s="89"/>
      <c r="AB15" s="90"/>
      <c r="AC15" s="90"/>
      <c r="AD15" s="90"/>
      <c r="AE15" s="90"/>
      <c r="AF15" s="90">
        <v>0</v>
      </c>
      <c r="AG15" s="90"/>
      <c r="AH15" s="90"/>
      <c r="AI15" s="90"/>
      <c r="AJ15" s="83"/>
      <c r="AK15" s="83"/>
      <c r="AL15" s="83"/>
      <c r="AM15" s="83"/>
      <c r="AN15" s="83"/>
    </row>
    <row r="16" spans="1:57" ht="22.5" customHeight="1" thickTop="1" x14ac:dyDescent="0.15">
      <c r="A16" s="84" t="str">
        <f t="shared" ref="A16:A28" si="0">IF(D16="","",A15+1)</f>
        <v/>
      </c>
      <c r="B16" s="84"/>
      <c r="C16" s="84"/>
      <c r="D16" s="85"/>
      <c r="E16" s="85"/>
      <c r="F16" s="85"/>
      <c r="G16" s="85"/>
      <c r="H16" s="86"/>
      <c r="I16" s="86"/>
      <c r="J16" s="86"/>
      <c r="K16" s="86"/>
      <c r="L16" s="86"/>
      <c r="M16" s="86"/>
      <c r="N16" s="87"/>
      <c r="O16" s="87"/>
      <c r="P16" s="87"/>
      <c r="Q16" s="87"/>
      <c r="R16" s="88"/>
      <c r="S16" s="88"/>
      <c r="T16" s="88"/>
      <c r="U16" s="88"/>
      <c r="V16" s="88"/>
      <c r="W16" s="88"/>
      <c r="X16" s="89" t="str">
        <f t="shared" ref="X16:X28" si="1">IF(D16="","",INT((AB16+AF16)/1000))</f>
        <v/>
      </c>
      <c r="Y16" s="89"/>
      <c r="Z16" s="89"/>
      <c r="AA16" s="89"/>
      <c r="AB16" s="90"/>
      <c r="AC16" s="90"/>
      <c r="AD16" s="90"/>
      <c r="AE16" s="90"/>
      <c r="AF16" s="90"/>
      <c r="AG16" s="90"/>
      <c r="AH16" s="90"/>
      <c r="AI16" s="90"/>
      <c r="AJ16" s="83"/>
      <c r="AK16" s="83"/>
      <c r="AL16" s="83"/>
      <c r="AM16" s="83"/>
      <c r="AN16" s="83"/>
      <c r="AS16" s="33" t="s">
        <v>33</v>
      </c>
      <c r="AT16" s="142" t="s">
        <v>52</v>
      </c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3"/>
    </row>
    <row r="17" spans="1:57" ht="22.5" customHeight="1" x14ac:dyDescent="0.15">
      <c r="A17" s="84" t="str">
        <f t="shared" si="0"/>
        <v/>
      </c>
      <c r="B17" s="84"/>
      <c r="C17" s="84"/>
      <c r="D17" s="85"/>
      <c r="E17" s="85"/>
      <c r="F17" s="85"/>
      <c r="G17" s="85"/>
      <c r="H17" s="86"/>
      <c r="I17" s="86"/>
      <c r="J17" s="86"/>
      <c r="K17" s="86"/>
      <c r="L17" s="86"/>
      <c r="M17" s="86"/>
      <c r="N17" s="87"/>
      <c r="O17" s="87"/>
      <c r="P17" s="87"/>
      <c r="Q17" s="87"/>
      <c r="R17" s="88"/>
      <c r="S17" s="88"/>
      <c r="T17" s="88"/>
      <c r="U17" s="88"/>
      <c r="V17" s="88"/>
      <c r="W17" s="88"/>
      <c r="X17" s="89" t="str">
        <f t="shared" si="1"/>
        <v/>
      </c>
      <c r="Y17" s="89"/>
      <c r="Z17" s="89"/>
      <c r="AA17" s="89"/>
      <c r="AB17" s="90"/>
      <c r="AC17" s="90"/>
      <c r="AD17" s="90"/>
      <c r="AE17" s="90"/>
      <c r="AF17" s="90"/>
      <c r="AG17" s="90"/>
      <c r="AH17" s="90"/>
      <c r="AI17" s="90"/>
      <c r="AJ17" s="83"/>
      <c r="AK17" s="83"/>
      <c r="AL17" s="83"/>
      <c r="AM17" s="83"/>
      <c r="AN17" s="83"/>
      <c r="AS17" s="3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5"/>
    </row>
    <row r="18" spans="1:57" ht="22.5" customHeight="1" x14ac:dyDescent="0.15">
      <c r="A18" s="84" t="str">
        <f t="shared" si="0"/>
        <v/>
      </c>
      <c r="B18" s="84"/>
      <c r="C18" s="84"/>
      <c r="D18" s="85"/>
      <c r="E18" s="85"/>
      <c r="F18" s="85"/>
      <c r="G18" s="85"/>
      <c r="H18" s="86"/>
      <c r="I18" s="86"/>
      <c r="J18" s="86"/>
      <c r="K18" s="86"/>
      <c r="L18" s="86"/>
      <c r="M18" s="86"/>
      <c r="N18" s="87"/>
      <c r="O18" s="87"/>
      <c r="P18" s="87"/>
      <c r="Q18" s="87"/>
      <c r="R18" s="88"/>
      <c r="S18" s="88"/>
      <c r="T18" s="88"/>
      <c r="U18" s="88"/>
      <c r="V18" s="88"/>
      <c r="W18" s="88"/>
      <c r="X18" s="89" t="str">
        <f t="shared" si="1"/>
        <v/>
      </c>
      <c r="Y18" s="89"/>
      <c r="Z18" s="89"/>
      <c r="AA18" s="89"/>
      <c r="AB18" s="90"/>
      <c r="AC18" s="90"/>
      <c r="AD18" s="90"/>
      <c r="AE18" s="90"/>
      <c r="AF18" s="90"/>
      <c r="AG18" s="90"/>
      <c r="AH18" s="90"/>
      <c r="AI18" s="90"/>
      <c r="AJ18" s="83"/>
      <c r="AK18" s="83"/>
      <c r="AL18" s="83"/>
      <c r="AM18" s="83"/>
      <c r="AN18" s="83"/>
      <c r="AS18" s="3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5"/>
    </row>
    <row r="19" spans="1:57" ht="22.5" customHeight="1" x14ac:dyDescent="0.15">
      <c r="A19" s="84" t="str">
        <f t="shared" si="0"/>
        <v/>
      </c>
      <c r="B19" s="84"/>
      <c r="C19" s="84"/>
      <c r="D19" s="85"/>
      <c r="E19" s="85"/>
      <c r="F19" s="85"/>
      <c r="G19" s="85"/>
      <c r="H19" s="86"/>
      <c r="I19" s="86"/>
      <c r="J19" s="86"/>
      <c r="K19" s="86"/>
      <c r="L19" s="86"/>
      <c r="M19" s="86"/>
      <c r="N19" s="87"/>
      <c r="O19" s="87"/>
      <c r="P19" s="87"/>
      <c r="Q19" s="87"/>
      <c r="R19" s="88"/>
      <c r="S19" s="88"/>
      <c r="T19" s="88"/>
      <c r="U19" s="88"/>
      <c r="V19" s="88"/>
      <c r="W19" s="88"/>
      <c r="X19" s="89" t="str">
        <f t="shared" si="1"/>
        <v/>
      </c>
      <c r="Y19" s="89"/>
      <c r="Z19" s="89"/>
      <c r="AA19" s="89"/>
      <c r="AB19" s="90"/>
      <c r="AC19" s="90"/>
      <c r="AD19" s="90"/>
      <c r="AE19" s="90"/>
      <c r="AF19" s="90"/>
      <c r="AG19" s="90"/>
      <c r="AH19" s="90"/>
      <c r="AI19" s="90"/>
      <c r="AJ19" s="83"/>
      <c r="AK19" s="83"/>
      <c r="AL19" s="83"/>
      <c r="AM19" s="83"/>
      <c r="AN19" s="83"/>
      <c r="AS19" s="35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9"/>
    </row>
    <row r="20" spans="1:57" ht="22.5" customHeight="1" x14ac:dyDescent="0.15">
      <c r="A20" s="84" t="str">
        <f t="shared" si="0"/>
        <v/>
      </c>
      <c r="B20" s="84"/>
      <c r="C20" s="84"/>
      <c r="D20" s="85"/>
      <c r="E20" s="85"/>
      <c r="F20" s="85"/>
      <c r="G20" s="85"/>
      <c r="H20" s="86"/>
      <c r="I20" s="86"/>
      <c r="J20" s="86"/>
      <c r="K20" s="86"/>
      <c r="L20" s="86"/>
      <c r="M20" s="86"/>
      <c r="N20" s="87"/>
      <c r="O20" s="87"/>
      <c r="P20" s="87"/>
      <c r="Q20" s="87"/>
      <c r="R20" s="88"/>
      <c r="S20" s="88"/>
      <c r="T20" s="88"/>
      <c r="U20" s="88"/>
      <c r="V20" s="88"/>
      <c r="W20" s="88"/>
      <c r="X20" s="89" t="str">
        <f t="shared" si="1"/>
        <v/>
      </c>
      <c r="Y20" s="89"/>
      <c r="Z20" s="89"/>
      <c r="AA20" s="89"/>
      <c r="AB20" s="90"/>
      <c r="AC20" s="90"/>
      <c r="AD20" s="90"/>
      <c r="AE20" s="90"/>
      <c r="AF20" s="90"/>
      <c r="AG20" s="90"/>
      <c r="AH20" s="90"/>
      <c r="AI20" s="90"/>
      <c r="AJ20" s="83"/>
      <c r="AK20" s="83"/>
      <c r="AL20" s="83"/>
      <c r="AM20" s="83"/>
      <c r="AN20" s="83"/>
      <c r="AS20" s="35" t="s">
        <v>36</v>
      </c>
      <c r="AT20" s="135"/>
      <c r="AU20" s="136"/>
      <c r="AV20" s="132" t="s">
        <v>35</v>
      </c>
      <c r="AW20" s="133"/>
      <c r="AX20" s="133"/>
      <c r="AY20" s="133"/>
      <c r="AZ20" s="133"/>
      <c r="BA20" s="133"/>
      <c r="BB20" s="133"/>
      <c r="BC20" s="133"/>
      <c r="BD20" s="133"/>
      <c r="BE20" s="134"/>
    </row>
    <row r="21" spans="1:57" ht="22.5" customHeight="1" x14ac:dyDescent="0.15">
      <c r="A21" s="84" t="str">
        <f t="shared" si="0"/>
        <v/>
      </c>
      <c r="B21" s="84"/>
      <c r="C21" s="84"/>
      <c r="D21" s="85"/>
      <c r="E21" s="85"/>
      <c r="F21" s="85"/>
      <c r="G21" s="85"/>
      <c r="H21" s="86"/>
      <c r="I21" s="86"/>
      <c r="J21" s="86"/>
      <c r="K21" s="86"/>
      <c r="L21" s="86"/>
      <c r="M21" s="86"/>
      <c r="N21" s="87"/>
      <c r="O21" s="87"/>
      <c r="P21" s="87"/>
      <c r="Q21" s="87"/>
      <c r="R21" s="88"/>
      <c r="S21" s="88"/>
      <c r="T21" s="88"/>
      <c r="U21" s="88"/>
      <c r="V21" s="88"/>
      <c r="W21" s="88"/>
      <c r="X21" s="89" t="str">
        <f t="shared" si="1"/>
        <v/>
      </c>
      <c r="Y21" s="89"/>
      <c r="Z21" s="89"/>
      <c r="AA21" s="89"/>
      <c r="AB21" s="90"/>
      <c r="AC21" s="90"/>
      <c r="AD21" s="90"/>
      <c r="AE21" s="90"/>
      <c r="AF21" s="90"/>
      <c r="AG21" s="90"/>
      <c r="AH21" s="90"/>
      <c r="AI21" s="90"/>
      <c r="AJ21" s="83"/>
      <c r="AK21" s="83"/>
      <c r="AL21" s="83"/>
      <c r="AM21" s="83"/>
      <c r="AN21" s="83"/>
      <c r="AS21" s="35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40"/>
    </row>
    <row r="22" spans="1:57" ht="22.5" customHeight="1" x14ac:dyDescent="0.15">
      <c r="A22" s="84" t="str">
        <f t="shared" si="0"/>
        <v/>
      </c>
      <c r="B22" s="84"/>
      <c r="C22" s="84"/>
      <c r="D22" s="85"/>
      <c r="E22" s="85"/>
      <c r="F22" s="85"/>
      <c r="G22" s="85"/>
      <c r="H22" s="86"/>
      <c r="I22" s="86"/>
      <c r="J22" s="86"/>
      <c r="K22" s="86"/>
      <c r="L22" s="86"/>
      <c r="M22" s="86"/>
      <c r="N22" s="87"/>
      <c r="O22" s="87"/>
      <c r="P22" s="87"/>
      <c r="Q22" s="87"/>
      <c r="R22" s="88"/>
      <c r="S22" s="88"/>
      <c r="T22" s="88"/>
      <c r="U22" s="88"/>
      <c r="V22" s="88"/>
      <c r="W22" s="88"/>
      <c r="X22" s="89" t="str">
        <f t="shared" si="1"/>
        <v/>
      </c>
      <c r="Y22" s="89"/>
      <c r="Z22" s="89"/>
      <c r="AA22" s="89"/>
      <c r="AB22" s="90"/>
      <c r="AC22" s="90"/>
      <c r="AD22" s="90"/>
      <c r="AE22" s="90"/>
      <c r="AF22" s="90"/>
      <c r="AG22" s="90"/>
      <c r="AH22" s="90"/>
      <c r="AI22" s="90"/>
      <c r="AJ22" s="83"/>
      <c r="AK22" s="83"/>
      <c r="AL22" s="83"/>
      <c r="AM22" s="83"/>
      <c r="AN22" s="83"/>
      <c r="AS22" s="35" t="s">
        <v>36</v>
      </c>
      <c r="AT22" s="137" t="s">
        <v>34</v>
      </c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9"/>
    </row>
    <row r="23" spans="1:57" ht="22.5" customHeight="1" x14ac:dyDescent="0.15">
      <c r="A23" s="84" t="str">
        <f t="shared" si="0"/>
        <v/>
      </c>
      <c r="B23" s="84"/>
      <c r="C23" s="84"/>
      <c r="D23" s="85"/>
      <c r="E23" s="85"/>
      <c r="F23" s="85"/>
      <c r="G23" s="85"/>
      <c r="H23" s="86"/>
      <c r="I23" s="86"/>
      <c r="J23" s="86"/>
      <c r="K23" s="86"/>
      <c r="L23" s="86"/>
      <c r="M23" s="86"/>
      <c r="N23" s="87"/>
      <c r="O23" s="87"/>
      <c r="P23" s="87"/>
      <c r="Q23" s="87"/>
      <c r="R23" s="88"/>
      <c r="S23" s="88"/>
      <c r="T23" s="88"/>
      <c r="U23" s="88"/>
      <c r="V23" s="88"/>
      <c r="W23" s="88"/>
      <c r="X23" s="89" t="str">
        <f t="shared" si="1"/>
        <v/>
      </c>
      <c r="Y23" s="89"/>
      <c r="Z23" s="89"/>
      <c r="AA23" s="89"/>
      <c r="AB23" s="90"/>
      <c r="AC23" s="90"/>
      <c r="AD23" s="90"/>
      <c r="AE23" s="90"/>
      <c r="AF23" s="90"/>
      <c r="AG23" s="90"/>
      <c r="AH23" s="90"/>
      <c r="AI23" s="90"/>
      <c r="AJ23" s="83"/>
      <c r="AK23" s="83"/>
      <c r="AL23" s="83"/>
      <c r="AM23" s="83"/>
      <c r="AN23" s="83"/>
      <c r="AS23" s="35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9"/>
    </row>
    <row r="24" spans="1:57" ht="22.5" customHeight="1" thickBot="1" x14ac:dyDescent="0.2">
      <c r="A24" s="84" t="str">
        <f t="shared" si="0"/>
        <v/>
      </c>
      <c r="B24" s="84"/>
      <c r="C24" s="84"/>
      <c r="D24" s="85"/>
      <c r="E24" s="85"/>
      <c r="F24" s="85"/>
      <c r="G24" s="85"/>
      <c r="H24" s="86"/>
      <c r="I24" s="86"/>
      <c r="J24" s="86"/>
      <c r="K24" s="86"/>
      <c r="L24" s="86"/>
      <c r="M24" s="86"/>
      <c r="N24" s="87"/>
      <c r="O24" s="87"/>
      <c r="P24" s="87"/>
      <c r="Q24" s="87"/>
      <c r="R24" s="88"/>
      <c r="S24" s="88"/>
      <c r="T24" s="88"/>
      <c r="U24" s="88"/>
      <c r="V24" s="88"/>
      <c r="W24" s="88"/>
      <c r="X24" s="89" t="str">
        <f t="shared" si="1"/>
        <v/>
      </c>
      <c r="Y24" s="89"/>
      <c r="Z24" s="89"/>
      <c r="AA24" s="89"/>
      <c r="AB24" s="90"/>
      <c r="AC24" s="90"/>
      <c r="AD24" s="90"/>
      <c r="AE24" s="90"/>
      <c r="AF24" s="90"/>
      <c r="AG24" s="90"/>
      <c r="AH24" s="90"/>
      <c r="AI24" s="90"/>
      <c r="AJ24" s="83"/>
      <c r="AK24" s="83"/>
      <c r="AL24" s="83"/>
      <c r="AM24" s="83"/>
      <c r="AN24" s="83"/>
      <c r="AS24" s="36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1"/>
    </row>
    <row r="25" spans="1:57" ht="22.5" customHeight="1" thickTop="1" x14ac:dyDescent="0.15">
      <c r="A25" s="84" t="str">
        <f>IF(D25="","",#REF!+1)</f>
        <v/>
      </c>
      <c r="B25" s="84"/>
      <c r="C25" s="84"/>
      <c r="D25" s="85"/>
      <c r="E25" s="85"/>
      <c r="F25" s="85"/>
      <c r="G25" s="85"/>
      <c r="H25" s="86"/>
      <c r="I25" s="86"/>
      <c r="J25" s="86"/>
      <c r="K25" s="86"/>
      <c r="L25" s="86"/>
      <c r="M25" s="86"/>
      <c r="N25" s="87"/>
      <c r="O25" s="87"/>
      <c r="P25" s="87"/>
      <c r="Q25" s="87"/>
      <c r="R25" s="88"/>
      <c r="S25" s="88"/>
      <c r="T25" s="88"/>
      <c r="U25" s="88"/>
      <c r="V25" s="88"/>
      <c r="W25" s="88"/>
      <c r="X25" s="89" t="str">
        <f t="shared" si="1"/>
        <v/>
      </c>
      <c r="Y25" s="89"/>
      <c r="Z25" s="89"/>
      <c r="AA25" s="89"/>
      <c r="AB25" s="90"/>
      <c r="AC25" s="90"/>
      <c r="AD25" s="90"/>
      <c r="AE25" s="90"/>
      <c r="AF25" s="90"/>
      <c r="AG25" s="90"/>
      <c r="AH25" s="90"/>
      <c r="AI25" s="90"/>
      <c r="AJ25" s="83"/>
      <c r="AK25" s="83"/>
      <c r="AL25" s="83"/>
      <c r="AM25" s="83"/>
      <c r="AN25" s="83"/>
    </row>
    <row r="26" spans="1:57" ht="22.5" customHeight="1" x14ac:dyDescent="0.15">
      <c r="A26" s="84" t="str">
        <f t="shared" si="0"/>
        <v/>
      </c>
      <c r="B26" s="84"/>
      <c r="C26" s="84"/>
      <c r="D26" s="85"/>
      <c r="E26" s="85"/>
      <c r="F26" s="85"/>
      <c r="G26" s="85"/>
      <c r="H26" s="86"/>
      <c r="I26" s="86"/>
      <c r="J26" s="86"/>
      <c r="K26" s="86"/>
      <c r="L26" s="86"/>
      <c r="M26" s="86"/>
      <c r="N26" s="87"/>
      <c r="O26" s="87"/>
      <c r="P26" s="87"/>
      <c r="Q26" s="87"/>
      <c r="R26" s="88"/>
      <c r="S26" s="88"/>
      <c r="T26" s="88"/>
      <c r="U26" s="88"/>
      <c r="V26" s="88"/>
      <c r="W26" s="88"/>
      <c r="X26" s="89" t="str">
        <f t="shared" si="1"/>
        <v/>
      </c>
      <c r="Y26" s="89"/>
      <c r="Z26" s="89"/>
      <c r="AA26" s="89"/>
      <c r="AB26" s="90"/>
      <c r="AC26" s="90"/>
      <c r="AD26" s="90"/>
      <c r="AE26" s="90"/>
      <c r="AF26" s="90"/>
      <c r="AG26" s="90"/>
      <c r="AH26" s="90"/>
      <c r="AI26" s="90"/>
      <c r="AJ26" s="83"/>
      <c r="AK26" s="83"/>
      <c r="AL26" s="83"/>
      <c r="AM26" s="83"/>
      <c r="AN26" s="83"/>
    </row>
    <row r="27" spans="1:57" ht="22.5" customHeight="1" x14ac:dyDescent="0.15">
      <c r="A27" s="84" t="str">
        <f t="shared" si="0"/>
        <v/>
      </c>
      <c r="B27" s="84"/>
      <c r="C27" s="84"/>
      <c r="D27" s="85"/>
      <c r="E27" s="85"/>
      <c r="F27" s="85"/>
      <c r="G27" s="85"/>
      <c r="H27" s="86"/>
      <c r="I27" s="86"/>
      <c r="J27" s="86"/>
      <c r="K27" s="86"/>
      <c r="L27" s="86"/>
      <c r="M27" s="86"/>
      <c r="N27" s="87"/>
      <c r="O27" s="87"/>
      <c r="P27" s="87"/>
      <c r="Q27" s="87"/>
      <c r="R27" s="88"/>
      <c r="S27" s="88"/>
      <c r="T27" s="88"/>
      <c r="U27" s="88"/>
      <c r="V27" s="88"/>
      <c r="W27" s="88"/>
      <c r="X27" s="89" t="str">
        <f t="shared" si="1"/>
        <v/>
      </c>
      <c r="Y27" s="89"/>
      <c r="Z27" s="89"/>
      <c r="AA27" s="89"/>
      <c r="AB27" s="90"/>
      <c r="AC27" s="90"/>
      <c r="AD27" s="90"/>
      <c r="AE27" s="90"/>
      <c r="AF27" s="90"/>
      <c r="AG27" s="90"/>
      <c r="AH27" s="90"/>
      <c r="AI27" s="90"/>
      <c r="AJ27" s="83"/>
      <c r="AK27" s="83"/>
      <c r="AL27" s="83"/>
      <c r="AM27" s="83"/>
      <c r="AN27" s="83"/>
    </row>
    <row r="28" spans="1:57" ht="22.5" customHeight="1" x14ac:dyDescent="0.15">
      <c r="A28" s="84" t="str">
        <f t="shared" si="0"/>
        <v/>
      </c>
      <c r="B28" s="84"/>
      <c r="C28" s="84"/>
      <c r="D28" s="85"/>
      <c r="E28" s="85"/>
      <c r="F28" s="85"/>
      <c r="G28" s="85"/>
      <c r="H28" s="86"/>
      <c r="I28" s="86"/>
      <c r="J28" s="86"/>
      <c r="K28" s="86"/>
      <c r="L28" s="86"/>
      <c r="M28" s="86"/>
      <c r="N28" s="87"/>
      <c r="O28" s="87"/>
      <c r="P28" s="87"/>
      <c r="Q28" s="87"/>
      <c r="R28" s="88"/>
      <c r="S28" s="88"/>
      <c r="T28" s="88"/>
      <c r="U28" s="88"/>
      <c r="V28" s="88"/>
      <c r="W28" s="88"/>
      <c r="X28" s="89" t="str">
        <f t="shared" si="1"/>
        <v/>
      </c>
      <c r="Y28" s="89"/>
      <c r="Z28" s="89"/>
      <c r="AA28" s="89"/>
      <c r="AB28" s="90"/>
      <c r="AC28" s="90"/>
      <c r="AD28" s="90"/>
      <c r="AE28" s="90"/>
      <c r="AF28" s="90"/>
      <c r="AG28" s="90"/>
      <c r="AH28" s="90"/>
      <c r="AI28" s="90"/>
      <c r="AJ28" s="83"/>
      <c r="AK28" s="83"/>
      <c r="AL28" s="83"/>
      <c r="AM28" s="83"/>
      <c r="AN28" s="83"/>
    </row>
    <row r="29" spans="1:57" ht="22.5" customHeight="1" x14ac:dyDescent="0.15">
      <c r="A29" s="84" t="str">
        <f>IF(D29="","",A28+1)</f>
        <v/>
      </c>
      <c r="B29" s="84"/>
      <c r="C29" s="84"/>
      <c r="D29" s="85"/>
      <c r="E29" s="85"/>
      <c r="F29" s="85"/>
      <c r="G29" s="85"/>
      <c r="H29" s="86"/>
      <c r="I29" s="86"/>
      <c r="J29" s="86"/>
      <c r="K29" s="86"/>
      <c r="L29" s="86"/>
      <c r="M29" s="86"/>
      <c r="N29" s="87"/>
      <c r="O29" s="87"/>
      <c r="P29" s="87"/>
      <c r="Q29" s="87"/>
      <c r="R29" s="88"/>
      <c r="S29" s="88"/>
      <c r="T29" s="88"/>
      <c r="U29" s="88"/>
      <c r="V29" s="88"/>
      <c r="W29" s="88"/>
      <c r="X29" s="89" t="str">
        <f>IF(D29="","",INT((AB29+AF29)/1000))</f>
        <v/>
      </c>
      <c r="Y29" s="89"/>
      <c r="Z29" s="89"/>
      <c r="AA29" s="89"/>
      <c r="AB29" s="90"/>
      <c r="AC29" s="90"/>
      <c r="AD29" s="90"/>
      <c r="AE29" s="90"/>
      <c r="AF29" s="90"/>
      <c r="AG29" s="90"/>
      <c r="AH29" s="90"/>
      <c r="AI29" s="90"/>
      <c r="AJ29" s="83"/>
      <c r="AK29" s="83"/>
      <c r="AL29" s="83"/>
      <c r="AM29" s="83"/>
      <c r="AN29" s="83"/>
    </row>
    <row r="30" spans="1:57" ht="22.5" customHeight="1" x14ac:dyDescent="0.15">
      <c r="A30" s="96" t="str">
        <f>IF(D30="","",A28+1)</f>
        <v/>
      </c>
      <c r="B30" s="97"/>
      <c r="C30" s="97"/>
      <c r="D30" s="98"/>
      <c r="E30" s="98"/>
      <c r="F30" s="98"/>
      <c r="G30" s="98"/>
      <c r="H30" s="99" t="str">
        <f>IF(D15="","","合　　　計")</f>
        <v/>
      </c>
      <c r="I30" s="99"/>
      <c r="J30" s="99"/>
      <c r="K30" s="99"/>
      <c r="L30" s="99"/>
      <c r="M30" s="99"/>
      <c r="N30" s="100" t="str">
        <f>IF($D30="","",IF(ISERROR(VLOOKUP($D30,#REF!,4,FALSE)),"",VLOOKUP($D30,#REF!,4,FALSE)))</f>
        <v/>
      </c>
      <c r="O30" s="100"/>
      <c r="P30" s="100" t="str">
        <f>IF($D30="","",IF(ISERROR(VLOOKUP($D30,#REF!,10,FALSE)),"",VLOOKUP($D30,#REF!,10,FALSE)))</f>
        <v/>
      </c>
      <c r="Q30" s="101"/>
      <c r="R30" s="129" t="str">
        <f>IF(D15="","",COUNT(X15:AA29))</f>
        <v/>
      </c>
      <c r="S30" s="130"/>
      <c r="T30" s="130"/>
      <c r="U30" s="130"/>
      <c r="V30" s="130"/>
      <c r="W30" s="131"/>
      <c r="X30" s="116" t="str">
        <f>IF($D15="","",SUM(X15:AA29))</f>
        <v/>
      </c>
      <c r="Y30" s="116"/>
      <c r="Z30" s="116"/>
      <c r="AA30" s="116"/>
      <c r="AB30" s="116" t="str">
        <f>IF($D15="","",SUM(AB15:AE29))</f>
        <v/>
      </c>
      <c r="AC30" s="116"/>
      <c r="AD30" s="116"/>
      <c r="AE30" s="116"/>
      <c r="AF30" s="116" t="str">
        <f>IF($D15="","",SUM(AF15:AI29))</f>
        <v/>
      </c>
      <c r="AG30" s="116"/>
      <c r="AH30" s="116"/>
      <c r="AI30" s="116"/>
      <c r="AJ30" s="95"/>
      <c r="AK30" s="95"/>
      <c r="AL30" s="95"/>
      <c r="AM30" s="95"/>
      <c r="AN30" s="95"/>
    </row>
    <row r="32" spans="1:57" ht="14.25" customHeight="1" x14ac:dyDescent="0.15">
      <c r="A32" s="106" t="s">
        <v>21</v>
      </c>
      <c r="B32" s="106"/>
      <c r="C32" s="106"/>
      <c r="D32" s="106"/>
      <c r="E32" s="106"/>
      <c r="F32" s="106"/>
      <c r="G32" s="106"/>
      <c r="H32" s="106"/>
      <c r="I32" s="106"/>
    </row>
    <row r="33" spans="1:40" ht="14.25" customHeight="1" x14ac:dyDescent="0.15">
      <c r="A33" s="91">
        <v>1</v>
      </c>
      <c r="B33" s="91"/>
      <c r="C33" s="91"/>
      <c r="D33" s="5" t="s">
        <v>18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4.25" customHeight="1" x14ac:dyDescent="0.15">
      <c r="A34" s="91">
        <v>2</v>
      </c>
      <c r="B34" s="91"/>
      <c r="C34" s="91"/>
      <c r="D34" s="107" t="s">
        <v>19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</row>
    <row r="35" spans="1:40" ht="14.25" customHeight="1" x14ac:dyDescent="0.15">
      <c r="A35" s="7"/>
      <c r="B35" s="7"/>
      <c r="C35" s="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</row>
    <row r="36" spans="1:40" ht="14.25" customHeight="1" x14ac:dyDescent="0.15">
      <c r="A36" s="91">
        <v>3</v>
      </c>
      <c r="B36" s="91"/>
      <c r="C36" s="91"/>
      <c r="D36" s="107" t="s">
        <v>20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</row>
    <row r="37" spans="1:40" ht="14.25" customHeight="1" x14ac:dyDescent="0.15">
      <c r="A37" s="7"/>
      <c r="B37" s="7"/>
      <c r="C37" s="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</row>
    <row r="38" spans="1:40" ht="14.25" customHeight="1" x14ac:dyDescent="0.15">
      <c r="A38" s="7"/>
      <c r="B38" s="7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3.5" customHeight="1" x14ac:dyDescent="0.15">
      <c r="A39" s="11"/>
      <c r="B39" s="12"/>
      <c r="C39" s="1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3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5" customHeight="1" x14ac:dyDescent="0.15">
      <c r="A40" s="14"/>
      <c r="B40" s="15"/>
      <c r="C40" s="111" t="s">
        <v>27</v>
      </c>
      <c r="D40" s="111"/>
      <c r="E40" s="111"/>
      <c r="F40" s="111"/>
      <c r="G40" s="16"/>
      <c r="H40" s="28" t="s">
        <v>32</v>
      </c>
      <c r="I40" s="112" t="str">
        <f>IF($S$7="","",VLOOKUP($S$7,#REF!,2))</f>
        <v/>
      </c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7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5" customHeight="1" x14ac:dyDescent="0.15">
      <c r="A41" s="14"/>
      <c r="B41" s="15"/>
      <c r="C41" s="111"/>
      <c r="D41" s="111"/>
      <c r="E41" s="111"/>
      <c r="F41" s="111"/>
      <c r="G41" s="18"/>
      <c r="H41" s="104" t="str">
        <f>IF($S$7="","",VLOOKUP($S$7,#REF!,3))</f>
        <v/>
      </c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29"/>
      <c r="W41" s="19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21" customHeight="1" x14ac:dyDescent="0.15">
      <c r="A42" s="14"/>
      <c r="B42" s="15"/>
      <c r="C42" s="94" t="s">
        <v>22</v>
      </c>
      <c r="D42" s="94"/>
      <c r="E42" s="94"/>
      <c r="F42" s="94"/>
      <c r="G42" s="18"/>
      <c r="H42" s="105" t="str">
        <f>IF($S$7="","",VLOOKUP($S$7,#REF!,4))</f>
        <v/>
      </c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30"/>
      <c r="W42" s="19"/>
      <c r="X42" s="115" t="s">
        <v>25</v>
      </c>
      <c r="Y42" s="115"/>
      <c r="Z42" s="115"/>
      <c r="AA42" s="6"/>
      <c r="AB42" s="117" t="s">
        <v>53</v>
      </c>
      <c r="AC42" s="117"/>
      <c r="AD42" s="110"/>
      <c r="AE42" s="92"/>
      <c r="AF42" s="93"/>
      <c r="AG42" s="27" t="s">
        <v>28</v>
      </c>
      <c r="AH42" s="92"/>
      <c r="AI42" s="93"/>
      <c r="AJ42" s="27" t="s">
        <v>29</v>
      </c>
      <c r="AK42" s="92"/>
      <c r="AL42" s="93"/>
      <c r="AM42" s="27" t="s">
        <v>30</v>
      </c>
      <c r="AN42" s="6"/>
    </row>
    <row r="43" spans="1:40" ht="11.25" customHeight="1" x14ac:dyDescent="0.15">
      <c r="A43" s="14"/>
      <c r="B43" s="15"/>
      <c r="C43" s="94" t="s">
        <v>23</v>
      </c>
      <c r="D43" s="94"/>
      <c r="E43" s="94"/>
      <c r="F43" s="94"/>
      <c r="G43" s="20"/>
      <c r="H43" s="113" t="str">
        <f>IF($S$7="","",VLOOKUP($S$7,#REF!,5))</f>
        <v/>
      </c>
      <c r="I43" s="113"/>
      <c r="J43" s="113"/>
      <c r="K43" s="113"/>
      <c r="L43" s="31"/>
      <c r="M43" s="103" t="str">
        <f>IF($S$7="","",VLOOKUP($S$7,#REF!,6))</f>
        <v/>
      </c>
      <c r="N43" s="103"/>
      <c r="O43" s="103"/>
      <c r="P43" s="103"/>
      <c r="Q43" s="103"/>
      <c r="R43" s="103"/>
      <c r="S43" s="103"/>
      <c r="T43" s="103"/>
      <c r="U43" s="103"/>
      <c r="V43" s="32"/>
      <c r="W43" s="19"/>
      <c r="X43" s="6"/>
      <c r="Y43" s="6"/>
      <c r="Z43" s="6"/>
      <c r="AA43" s="6"/>
      <c r="AB43" s="6"/>
      <c r="AC43" s="6"/>
      <c r="AD43" s="8"/>
      <c r="AE43" s="108" t="s">
        <v>26</v>
      </c>
      <c r="AF43" s="109"/>
      <c r="AG43" s="109"/>
      <c r="AH43" s="109"/>
      <c r="AI43" s="109"/>
      <c r="AJ43" s="109"/>
      <c r="AK43" s="10"/>
      <c r="AL43" s="6"/>
      <c r="AM43" s="6"/>
      <c r="AN43" s="6"/>
    </row>
    <row r="44" spans="1:40" ht="18.75" customHeight="1" x14ac:dyDescent="0.15">
      <c r="A44" s="14"/>
      <c r="B44" s="15"/>
      <c r="C44" s="94"/>
      <c r="D44" s="94"/>
      <c r="E44" s="94"/>
      <c r="F44" s="94"/>
      <c r="G44" s="20"/>
      <c r="H44" s="113"/>
      <c r="I44" s="113"/>
      <c r="J44" s="113"/>
      <c r="K44" s="113"/>
      <c r="L44" s="31"/>
      <c r="M44" s="103"/>
      <c r="N44" s="103"/>
      <c r="O44" s="103"/>
      <c r="P44" s="103"/>
      <c r="Q44" s="103"/>
      <c r="R44" s="103"/>
      <c r="S44" s="103"/>
      <c r="T44" s="103"/>
      <c r="U44" s="103"/>
      <c r="V44" s="32"/>
      <c r="W44" s="19"/>
      <c r="X44" s="6"/>
      <c r="Y44" s="6"/>
      <c r="Z44" s="6"/>
      <c r="AA44" s="6"/>
      <c r="AB44" s="6"/>
      <c r="AC44" s="6"/>
      <c r="AD44" s="6"/>
      <c r="AE44" s="110"/>
      <c r="AF44" s="110"/>
      <c r="AG44" s="110"/>
      <c r="AH44" s="110"/>
      <c r="AI44" s="110"/>
      <c r="AJ44" s="110"/>
      <c r="AK44" s="6"/>
      <c r="AL44" s="6"/>
      <c r="AM44" s="6"/>
      <c r="AN44" s="6"/>
    </row>
    <row r="45" spans="1:40" ht="14.25" customHeight="1" x14ac:dyDescent="0.15">
      <c r="A45" s="14"/>
      <c r="B45" s="15"/>
      <c r="C45" s="94" t="s">
        <v>24</v>
      </c>
      <c r="D45" s="94"/>
      <c r="E45" s="94"/>
      <c r="F45" s="94"/>
      <c r="G45" s="21"/>
      <c r="H45" s="102" t="str">
        <f>IF($S$7="","",VLOOKUP($S$7,#REF!,7))</f>
        <v/>
      </c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9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4.25" customHeight="1" x14ac:dyDescent="0.15">
      <c r="A46" s="22"/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5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</sheetData>
  <mergeCells count="227">
    <mergeCell ref="R30:W30"/>
    <mergeCell ref="X30:AA30"/>
    <mergeCell ref="AB26:AE26"/>
    <mergeCell ref="R27:W27"/>
    <mergeCell ref="AV20:BE20"/>
    <mergeCell ref="AT20:AU20"/>
    <mergeCell ref="AT22:BE24"/>
    <mergeCell ref="AT16:BE19"/>
    <mergeCell ref="AJ27:AN27"/>
    <mergeCell ref="AJ17:AN17"/>
    <mergeCell ref="AJ18:AN18"/>
    <mergeCell ref="R25:W25"/>
    <mergeCell ref="X26:AA26"/>
    <mergeCell ref="AJ23:AN23"/>
    <mergeCell ref="AB23:AE23"/>
    <mergeCell ref="AF23:AI23"/>
    <mergeCell ref="R28:W28"/>
    <mergeCell ref="AJ26:AN26"/>
    <mergeCell ref="AF27:AI27"/>
    <mergeCell ref="R26:W26"/>
    <mergeCell ref="AJ21:AN21"/>
    <mergeCell ref="AJ22:AN22"/>
    <mergeCell ref="AJ19:AN19"/>
    <mergeCell ref="AJ20:AN20"/>
    <mergeCell ref="I40:V40"/>
    <mergeCell ref="H43:K44"/>
    <mergeCell ref="C43:F44"/>
    <mergeCell ref="AH42:AI42"/>
    <mergeCell ref="AE42:AF42"/>
    <mergeCell ref="K1:N1"/>
    <mergeCell ref="X42:Z42"/>
    <mergeCell ref="AB30:AE30"/>
    <mergeCell ref="AF30:AI30"/>
    <mergeCell ref="AB42:AD42"/>
    <mergeCell ref="M10:N11"/>
    <mergeCell ref="R10:S11"/>
    <mergeCell ref="AF28:AI28"/>
    <mergeCell ref="X13:AA13"/>
    <mergeCell ref="X14:AA14"/>
    <mergeCell ref="T10:T11"/>
    <mergeCell ref="U10:V11"/>
    <mergeCell ref="W10:W11"/>
    <mergeCell ref="X28:AA28"/>
    <mergeCell ref="AB28:AE28"/>
    <mergeCell ref="O10:P11"/>
    <mergeCell ref="Q10:Q11"/>
    <mergeCell ref="X27:AA27"/>
    <mergeCell ref="AB27:AE27"/>
    <mergeCell ref="A36:C36"/>
    <mergeCell ref="AK42:AL42"/>
    <mergeCell ref="C45:F45"/>
    <mergeCell ref="AJ30:AN30"/>
    <mergeCell ref="AJ28:AN28"/>
    <mergeCell ref="A30:C30"/>
    <mergeCell ref="D30:G30"/>
    <mergeCell ref="H30:M30"/>
    <mergeCell ref="N30:O30"/>
    <mergeCell ref="P30:Q30"/>
    <mergeCell ref="H45:V45"/>
    <mergeCell ref="M43:U44"/>
    <mergeCell ref="H41:U41"/>
    <mergeCell ref="H42:U42"/>
    <mergeCell ref="A32:I32"/>
    <mergeCell ref="C42:F42"/>
    <mergeCell ref="D34:AN35"/>
    <mergeCell ref="D36:AN37"/>
    <mergeCell ref="R29:W29"/>
    <mergeCell ref="X29:AA29"/>
    <mergeCell ref="A33:C33"/>
    <mergeCell ref="A34:C34"/>
    <mergeCell ref="AE43:AJ44"/>
    <mergeCell ref="C40:F41"/>
    <mergeCell ref="A24:C24"/>
    <mergeCell ref="D24:G24"/>
    <mergeCell ref="H24:M24"/>
    <mergeCell ref="N24:O24"/>
    <mergeCell ref="P24:Q24"/>
    <mergeCell ref="R24:W24"/>
    <mergeCell ref="X24:AA24"/>
    <mergeCell ref="X25:AA25"/>
    <mergeCell ref="R23:W23"/>
    <mergeCell ref="X23:AA23"/>
    <mergeCell ref="A23:C23"/>
    <mergeCell ref="D23:G23"/>
    <mergeCell ref="H23:M23"/>
    <mergeCell ref="N23:O23"/>
    <mergeCell ref="P23:Q23"/>
    <mergeCell ref="P25:Q25"/>
    <mergeCell ref="A26:C26"/>
    <mergeCell ref="D26:G26"/>
    <mergeCell ref="H26:M26"/>
    <mergeCell ref="N26:O26"/>
    <mergeCell ref="P26:Q26"/>
    <mergeCell ref="AB29:AE29"/>
    <mergeCell ref="AF29:AI29"/>
    <mergeCell ref="AJ29:AN29"/>
    <mergeCell ref="AB24:AE24"/>
    <mergeCell ref="AF24:AI24"/>
    <mergeCell ref="AJ24:AN24"/>
    <mergeCell ref="AB25:AE25"/>
    <mergeCell ref="AF25:AI25"/>
    <mergeCell ref="AJ25:AN25"/>
    <mergeCell ref="AF26:AI26"/>
    <mergeCell ref="A29:C29"/>
    <mergeCell ref="D29:G29"/>
    <mergeCell ref="H29:M29"/>
    <mergeCell ref="N29:O29"/>
    <mergeCell ref="P29:Q29"/>
    <mergeCell ref="A25:C25"/>
    <mergeCell ref="D25:G25"/>
    <mergeCell ref="H25:M25"/>
    <mergeCell ref="N25:O25"/>
    <mergeCell ref="A27:C27"/>
    <mergeCell ref="D27:G27"/>
    <mergeCell ref="H27:M27"/>
    <mergeCell ref="N27:O27"/>
    <mergeCell ref="P27:Q27"/>
    <mergeCell ref="A28:C28"/>
    <mergeCell ref="D28:G28"/>
    <mergeCell ref="H28:M28"/>
    <mergeCell ref="N28:O28"/>
    <mergeCell ref="P28:Q28"/>
    <mergeCell ref="A22:C22"/>
    <mergeCell ref="D22:G22"/>
    <mergeCell ref="H22:M22"/>
    <mergeCell ref="N22:O22"/>
    <mergeCell ref="P22:Q22"/>
    <mergeCell ref="R22:W22"/>
    <mergeCell ref="X22:AA22"/>
    <mergeCell ref="AB22:AE22"/>
    <mergeCell ref="AF22:AI22"/>
    <mergeCell ref="A21:C21"/>
    <mergeCell ref="D21:G21"/>
    <mergeCell ref="H21:M21"/>
    <mergeCell ref="N21:O21"/>
    <mergeCell ref="P21:Q21"/>
    <mergeCell ref="R21:W21"/>
    <mergeCell ref="X21:AA21"/>
    <mergeCell ref="AB21:AE21"/>
    <mergeCell ref="AF21:AI21"/>
    <mergeCell ref="A20:C20"/>
    <mergeCell ref="D20:G20"/>
    <mergeCell ref="H20:M20"/>
    <mergeCell ref="N20:O20"/>
    <mergeCell ref="P20:Q20"/>
    <mergeCell ref="R20:W20"/>
    <mergeCell ref="X20:AA20"/>
    <mergeCell ref="AB20:AE20"/>
    <mergeCell ref="AF20:AI20"/>
    <mergeCell ref="A19:C19"/>
    <mergeCell ref="D19:G19"/>
    <mergeCell ref="H19:M19"/>
    <mergeCell ref="N19:O19"/>
    <mergeCell ref="P19:Q19"/>
    <mergeCell ref="R19:W19"/>
    <mergeCell ref="X19:AA19"/>
    <mergeCell ref="AB19:AE19"/>
    <mergeCell ref="AF19:AI19"/>
    <mergeCell ref="A18:C18"/>
    <mergeCell ref="D18:G18"/>
    <mergeCell ref="H18:M18"/>
    <mergeCell ref="N18:O18"/>
    <mergeCell ref="P18:Q18"/>
    <mergeCell ref="R18:W18"/>
    <mergeCell ref="X18:AA18"/>
    <mergeCell ref="AB18:AE18"/>
    <mergeCell ref="AF18:AI18"/>
    <mergeCell ref="A17:C17"/>
    <mergeCell ref="D17:G17"/>
    <mergeCell ref="H17:M17"/>
    <mergeCell ref="N17:O17"/>
    <mergeCell ref="P17:Q17"/>
    <mergeCell ref="R17:W17"/>
    <mergeCell ref="X17:AA17"/>
    <mergeCell ref="AB17:AE17"/>
    <mergeCell ref="AF17:AI17"/>
    <mergeCell ref="AJ15:AN15"/>
    <mergeCell ref="A16:C16"/>
    <mergeCell ref="D16:G16"/>
    <mergeCell ref="H16:M16"/>
    <mergeCell ref="N16:O16"/>
    <mergeCell ref="P16:Q16"/>
    <mergeCell ref="R16:W16"/>
    <mergeCell ref="X16:AA16"/>
    <mergeCell ref="AB16:AE16"/>
    <mergeCell ref="AF16:AI16"/>
    <mergeCell ref="AJ16:AN16"/>
    <mergeCell ref="A15:C15"/>
    <mergeCell ref="D15:G15"/>
    <mergeCell ref="H15:M15"/>
    <mergeCell ref="N15:O15"/>
    <mergeCell ref="P15:Q15"/>
    <mergeCell ref="R15:W15"/>
    <mergeCell ref="X15:AA15"/>
    <mergeCell ref="AB15:AE15"/>
    <mergeCell ref="AF15:AI15"/>
    <mergeCell ref="E10:K11"/>
    <mergeCell ref="A13:C14"/>
    <mergeCell ref="D13:G13"/>
    <mergeCell ref="D14:G14"/>
    <mergeCell ref="H13:M14"/>
    <mergeCell ref="N13:O14"/>
    <mergeCell ref="AB14:AE14"/>
    <mergeCell ref="AF14:AI14"/>
    <mergeCell ref="AJ13:AN14"/>
    <mergeCell ref="P13:Q14"/>
    <mergeCell ref="R13:W14"/>
    <mergeCell ref="AB13:AE13"/>
    <mergeCell ref="AF13:AI13"/>
    <mergeCell ref="AL1:AN1"/>
    <mergeCell ref="AI1:AK1"/>
    <mergeCell ref="AF1:AH1"/>
    <mergeCell ref="AC1:AE1"/>
    <mergeCell ref="AC2:AE4"/>
    <mergeCell ref="AF2:AH4"/>
    <mergeCell ref="AI2:AK4"/>
    <mergeCell ref="AL2:AN4"/>
    <mergeCell ref="C8:H8"/>
    <mergeCell ref="I7:K7"/>
    <mergeCell ref="I8:K8"/>
    <mergeCell ref="D6:J6"/>
    <mergeCell ref="C7:H7"/>
    <mergeCell ref="AF6:AN7"/>
    <mergeCell ref="M7:R7"/>
    <mergeCell ref="S7:U7"/>
    <mergeCell ref="AA6:AE7"/>
    <mergeCell ref="N6:T6"/>
  </mergeCells>
  <phoneticPr fontId="1"/>
  <pageMargins left="0.54" right="0.47244094488188981" top="0.78740157480314965" bottom="0.59055118110236227" header="0.51181102362204722" footer="0.35433070866141736"/>
  <pageSetup paperSize="9" orientation="portrait" r:id="rId1"/>
  <headerFooter alignWithMargins="0"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46"/>
  <sheetViews>
    <sheetView showGridLines="0" zoomScale="90" zoomScaleNormal="90" workbookViewId="0">
      <selection activeCell="A4" sqref="A4"/>
    </sheetView>
  </sheetViews>
  <sheetFormatPr defaultColWidth="2.375" defaultRowHeight="13.5" x14ac:dyDescent="0.15"/>
  <cols>
    <col min="1" max="25" width="2.375" customWidth="1"/>
    <col min="26" max="26" width="1.5" customWidth="1"/>
    <col min="27" max="27" width="2.375" customWidth="1"/>
    <col min="28" max="28" width="3.125" customWidth="1"/>
    <col min="29" max="39" width="2.375" customWidth="1"/>
    <col min="40" max="40" width="1.875" customWidth="1"/>
  </cols>
  <sheetData>
    <row r="1" spans="1:57" ht="13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114" t="s">
        <v>2</v>
      </c>
      <c r="L1" s="114"/>
      <c r="M1" s="114"/>
      <c r="N1" s="114"/>
      <c r="O1" s="2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1"/>
      <c r="AE1" s="1"/>
      <c r="AF1" s="1"/>
      <c r="AG1" s="1"/>
    </row>
    <row r="2" spans="1:57" ht="13.5" customHeight="1" x14ac:dyDescent="0.15"/>
    <row r="4" spans="1:57" x14ac:dyDescent="0.15">
      <c r="V4" s="178" t="s">
        <v>49</v>
      </c>
      <c r="W4" s="178"/>
      <c r="X4" s="178"/>
      <c r="Y4" s="178"/>
      <c r="Z4" s="178"/>
    </row>
    <row r="5" spans="1:57" x14ac:dyDescent="0.15">
      <c r="V5" s="178"/>
      <c r="W5" s="178"/>
      <c r="X5" s="178"/>
      <c r="Y5" s="178"/>
      <c r="Z5" s="178"/>
    </row>
    <row r="6" spans="1:57" ht="15" customHeight="1" x14ac:dyDescent="0.15">
      <c r="C6" s="3"/>
      <c r="D6" s="46" t="s">
        <v>3</v>
      </c>
      <c r="E6" s="46"/>
      <c r="F6" s="46"/>
      <c r="G6" s="46"/>
      <c r="H6" s="46"/>
      <c r="I6" s="46"/>
      <c r="J6" s="46"/>
      <c r="K6" s="4"/>
      <c r="M6" s="3"/>
      <c r="N6" s="46" t="s">
        <v>51</v>
      </c>
      <c r="O6" s="46"/>
      <c r="P6" s="46"/>
      <c r="Q6" s="46"/>
      <c r="R6" s="46"/>
      <c r="S6" s="46"/>
      <c r="T6" s="46"/>
      <c r="U6" s="4"/>
      <c r="AA6" s="51" t="s">
        <v>6</v>
      </c>
      <c r="AB6" s="51"/>
      <c r="AC6" s="51"/>
      <c r="AD6" s="51"/>
      <c r="AE6" s="52"/>
      <c r="AF6" s="47" t="s">
        <v>7</v>
      </c>
      <c r="AG6" s="47"/>
      <c r="AH6" s="47"/>
      <c r="AI6" s="47"/>
      <c r="AJ6" s="47"/>
      <c r="AK6" s="47"/>
      <c r="AL6" s="47"/>
      <c r="AM6" s="47"/>
      <c r="AN6" s="47"/>
    </row>
    <row r="7" spans="1:57" ht="15" customHeight="1" x14ac:dyDescent="0.15">
      <c r="C7" s="41" t="s">
        <v>4</v>
      </c>
      <c r="D7" s="42"/>
      <c r="E7" s="42"/>
      <c r="F7" s="42"/>
      <c r="G7" s="42"/>
      <c r="H7" s="42"/>
      <c r="I7" s="43"/>
      <c r="J7" s="44"/>
      <c r="K7" s="45"/>
      <c r="M7" s="41" t="s">
        <v>5</v>
      </c>
      <c r="N7" s="42"/>
      <c r="O7" s="42"/>
      <c r="P7" s="42"/>
      <c r="Q7" s="42"/>
      <c r="R7" s="42"/>
      <c r="S7" s="246"/>
      <c r="T7" s="247"/>
      <c r="U7" s="248"/>
      <c r="AA7" s="51"/>
      <c r="AB7" s="51"/>
      <c r="AC7" s="51"/>
      <c r="AD7" s="51"/>
      <c r="AE7" s="52"/>
      <c r="AF7" s="47"/>
      <c r="AG7" s="47"/>
      <c r="AH7" s="47"/>
      <c r="AI7" s="47"/>
      <c r="AJ7" s="47"/>
      <c r="AK7" s="47"/>
      <c r="AL7" s="47"/>
      <c r="AM7" s="47"/>
      <c r="AN7" s="47"/>
    </row>
    <row r="8" spans="1:57" ht="15" customHeight="1" x14ac:dyDescent="0.15">
      <c r="C8" s="41" t="s">
        <v>5</v>
      </c>
      <c r="D8" s="42"/>
      <c r="E8" s="42"/>
      <c r="F8" s="42"/>
      <c r="G8" s="42"/>
      <c r="H8" s="42"/>
      <c r="I8" s="43"/>
      <c r="J8" s="44"/>
      <c r="K8" s="45"/>
    </row>
    <row r="9" spans="1:57" ht="7.5" customHeight="1" thickBot="1" x14ac:dyDescent="0.2"/>
    <row r="10" spans="1:57" ht="15" thickTop="1" thickBot="1" x14ac:dyDescent="0.2">
      <c r="E10" s="66" t="s">
        <v>0</v>
      </c>
      <c r="F10" s="67"/>
      <c r="G10" s="67"/>
      <c r="H10" s="67"/>
      <c r="I10" s="67"/>
      <c r="J10" s="67"/>
      <c r="K10" s="68"/>
      <c r="M10" s="118" t="s">
        <v>53</v>
      </c>
      <c r="N10" s="119"/>
      <c r="O10" s="174">
        <v>3</v>
      </c>
      <c r="P10" s="174"/>
      <c r="Q10" s="126" t="s">
        <v>28</v>
      </c>
      <c r="R10" s="174">
        <v>7</v>
      </c>
      <c r="S10" s="174"/>
      <c r="T10" s="126" t="s">
        <v>29</v>
      </c>
      <c r="U10" s="174">
        <v>23</v>
      </c>
      <c r="V10" s="174"/>
      <c r="W10" s="127" t="s">
        <v>30</v>
      </c>
    </row>
    <row r="11" spans="1:57" ht="15" thickTop="1" thickBot="1" x14ac:dyDescent="0.2">
      <c r="E11" s="69"/>
      <c r="F11" s="70"/>
      <c r="G11" s="70"/>
      <c r="H11" s="70"/>
      <c r="I11" s="70"/>
      <c r="J11" s="70"/>
      <c r="K11" s="71"/>
      <c r="M11" s="120"/>
      <c r="N11" s="121"/>
      <c r="O11" s="175"/>
      <c r="P11" s="175"/>
      <c r="Q11" s="121"/>
      <c r="R11" s="175"/>
      <c r="S11" s="175"/>
      <c r="T11" s="121"/>
      <c r="U11" s="175"/>
      <c r="V11" s="175"/>
      <c r="W11" s="128"/>
      <c r="AS11" s="146" t="s">
        <v>44</v>
      </c>
      <c r="AT11" s="148" t="s">
        <v>45</v>
      </c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</row>
    <row r="12" spans="1:57" ht="8.25" customHeight="1" thickTop="1" x14ac:dyDescent="0.15">
      <c r="AS12" s="147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2"/>
    </row>
    <row r="13" spans="1:57" ht="15" customHeight="1" x14ac:dyDescent="0.15">
      <c r="A13" s="72"/>
      <c r="B13" s="72"/>
      <c r="C13" s="72"/>
      <c r="D13" s="251" t="s">
        <v>37</v>
      </c>
      <c r="E13" s="251"/>
      <c r="F13" s="251"/>
      <c r="G13" s="251"/>
      <c r="H13" s="244" t="s">
        <v>31</v>
      </c>
      <c r="I13" s="244"/>
      <c r="J13" s="244"/>
      <c r="K13" s="244"/>
      <c r="L13" s="244"/>
      <c r="M13" s="244"/>
      <c r="N13" s="249" t="s">
        <v>10</v>
      </c>
      <c r="O13" s="249"/>
      <c r="P13" s="242" t="s">
        <v>1</v>
      </c>
      <c r="Q13" s="242"/>
      <c r="R13" s="244" t="s">
        <v>11</v>
      </c>
      <c r="S13" s="244"/>
      <c r="T13" s="244"/>
      <c r="U13" s="244"/>
      <c r="V13" s="244"/>
      <c r="W13" s="244"/>
      <c r="X13" s="124" t="s">
        <v>12</v>
      </c>
      <c r="Y13" s="124"/>
      <c r="Z13" s="124"/>
      <c r="AA13" s="124"/>
      <c r="AB13" s="249" t="s">
        <v>14</v>
      </c>
      <c r="AC13" s="249"/>
      <c r="AD13" s="249"/>
      <c r="AE13" s="249"/>
      <c r="AF13" s="249" t="s">
        <v>16</v>
      </c>
      <c r="AG13" s="249"/>
      <c r="AH13" s="249"/>
      <c r="AI13" s="249"/>
      <c r="AJ13" s="79" t="s">
        <v>17</v>
      </c>
      <c r="AK13" s="79"/>
      <c r="AL13" s="79"/>
      <c r="AM13" s="79"/>
      <c r="AN13" s="79"/>
      <c r="AS13" s="37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2"/>
    </row>
    <row r="14" spans="1:57" ht="15" customHeight="1" x14ac:dyDescent="0.15">
      <c r="A14" s="73"/>
      <c r="B14" s="73"/>
      <c r="C14" s="73"/>
      <c r="D14" s="252" t="s">
        <v>9</v>
      </c>
      <c r="E14" s="252"/>
      <c r="F14" s="252"/>
      <c r="G14" s="252"/>
      <c r="H14" s="245"/>
      <c r="I14" s="245"/>
      <c r="J14" s="245"/>
      <c r="K14" s="245"/>
      <c r="L14" s="245"/>
      <c r="M14" s="245"/>
      <c r="N14" s="250"/>
      <c r="O14" s="250"/>
      <c r="P14" s="243"/>
      <c r="Q14" s="243"/>
      <c r="R14" s="245"/>
      <c r="S14" s="245"/>
      <c r="T14" s="245"/>
      <c r="U14" s="245"/>
      <c r="V14" s="245"/>
      <c r="W14" s="245"/>
      <c r="X14" s="125" t="s">
        <v>13</v>
      </c>
      <c r="Y14" s="125"/>
      <c r="Z14" s="125"/>
      <c r="AA14" s="125"/>
      <c r="AB14" s="245" t="s">
        <v>15</v>
      </c>
      <c r="AC14" s="245"/>
      <c r="AD14" s="245"/>
      <c r="AE14" s="245"/>
      <c r="AF14" s="245" t="s">
        <v>15</v>
      </c>
      <c r="AG14" s="245"/>
      <c r="AH14" s="245"/>
      <c r="AI14" s="245"/>
      <c r="AJ14" s="80"/>
      <c r="AK14" s="80"/>
      <c r="AL14" s="80"/>
      <c r="AM14" s="80"/>
      <c r="AN14" s="80"/>
      <c r="AS14" s="37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2"/>
    </row>
    <row r="15" spans="1:57" ht="22.5" customHeight="1" x14ac:dyDescent="0.15">
      <c r="A15" s="231">
        <f>IF(D15="","",A14+1)</f>
        <v>1</v>
      </c>
      <c r="B15" s="231"/>
      <c r="C15" s="231"/>
      <c r="D15" s="241" t="s">
        <v>43</v>
      </c>
      <c r="E15" s="241"/>
      <c r="F15" s="241"/>
      <c r="G15" s="241"/>
      <c r="H15" s="233">
        <v>20255</v>
      </c>
      <c r="I15" s="233"/>
      <c r="J15" s="233"/>
      <c r="K15" s="233"/>
      <c r="L15" s="233"/>
      <c r="M15" s="233"/>
      <c r="N15" s="228" t="s">
        <v>40</v>
      </c>
      <c r="O15" s="228"/>
      <c r="P15" s="228" t="s">
        <v>41</v>
      </c>
      <c r="Q15" s="228"/>
      <c r="R15" s="229" t="s">
        <v>42</v>
      </c>
      <c r="S15" s="229"/>
      <c r="T15" s="229"/>
      <c r="U15" s="229"/>
      <c r="V15" s="229"/>
      <c r="W15" s="229"/>
      <c r="X15" s="230">
        <v>600</v>
      </c>
      <c r="Y15" s="230"/>
      <c r="Z15" s="230"/>
      <c r="AA15" s="230"/>
      <c r="AB15" s="185">
        <v>600000</v>
      </c>
      <c r="AC15" s="186"/>
      <c r="AD15" s="186"/>
      <c r="AE15" s="187"/>
      <c r="AF15" s="188">
        <v>0</v>
      </c>
      <c r="AG15" s="188"/>
      <c r="AH15" s="188"/>
      <c r="AI15" s="188"/>
      <c r="AJ15" s="219">
        <v>44013</v>
      </c>
      <c r="AK15" s="220"/>
      <c r="AL15" s="220"/>
      <c r="AM15" s="220"/>
      <c r="AN15" s="221"/>
      <c r="AS15" s="37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2"/>
    </row>
    <row r="16" spans="1:57" ht="22.5" customHeight="1" x14ac:dyDescent="0.15">
      <c r="A16" s="190">
        <f>IF(D16="","",A15)</f>
        <v>1</v>
      </c>
      <c r="B16" s="190"/>
      <c r="C16" s="190"/>
      <c r="D16" s="240" t="str">
        <f>IF(D15="","",D15)</f>
        <v>(例)9999</v>
      </c>
      <c r="E16" s="240"/>
      <c r="F16" s="240"/>
      <c r="G16" s="240"/>
      <c r="H16" s="192">
        <f>IF(H15="","",H15)</f>
        <v>20255</v>
      </c>
      <c r="I16" s="192"/>
      <c r="J16" s="192"/>
      <c r="K16" s="192"/>
      <c r="L16" s="192"/>
      <c r="M16" s="192"/>
      <c r="N16" s="193" t="str">
        <f>IF(N15="","",N15)</f>
        <v>男</v>
      </c>
      <c r="O16" s="193"/>
      <c r="P16" s="193" t="str">
        <f>IF(P15="","",P15)</f>
        <v>２号</v>
      </c>
      <c r="Q16" s="193"/>
      <c r="R16" s="238" t="str">
        <f>IF(R15="","",R15)</f>
        <v>健保　太郎</v>
      </c>
      <c r="S16" s="238"/>
      <c r="T16" s="238"/>
      <c r="U16" s="238"/>
      <c r="V16" s="238"/>
      <c r="W16" s="238"/>
      <c r="X16" s="239">
        <f>IF(D16="","",INT((AB16+AF16)/1000))</f>
        <v>900</v>
      </c>
      <c r="Y16" s="239"/>
      <c r="Z16" s="239"/>
      <c r="AA16" s="239"/>
      <c r="AB16" s="234">
        <v>900000</v>
      </c>
      <c r="AC16" s="234"/>
      <c r="AD16" s="234"/>
      <c r="AE16" s="234"/>
      <c r="AF16" s="234">
        <v>0</v>
      </c>
      <c r="AG16" s="234"/>
      <c r="AH16" s="234"/>
      <c r="AI16" s="234"/>
      <c r="AJ16" s="235">
        <v>44034</v>
      </c>
      <c r="AK16" s="236"/>
      <c r="AL16" s="236"/>
      <c r="AM16" s="236"/>
      <c r="AN16" s="237"/>
      <c r="AS16" s="38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2"/>
    </row>
    <row r="17" spans="1:57" ht="22.5" customHeight="1" x14ac:dyDescent="0.15">
      <c r="A17" s="231" t="str">
        <f>IF(D17="","",A16+1)</f>
        <v/>
      </c>
      <c r="B17" s="231"/>
      <c r="C17" s="231"/>
      <c r="D17" s="232"/>
      <c r="E17" s="232"/>
      <c r="F17" s="232"/>
      <c r="G17" s="232"/>
      <c r="H17" s="233"/>
      <c r="I17" s="233"/>
      <c r="J17" s="233"/>
      <c r="K17" s="233"/>
      <c r="L17" s="233"/>
      <c r="M17" s="233"/>
      <c r="N17" s="228"/>
      <c r="O17" s="228"/>
      <c r="P17" s="228"/>
      <c r="Q17" s="228"/>
      <c r="R17" s="229"/>
      <c r="S17" s="229"/>
      <c r="T17" s="229"/>
      <c r="U17" s="229"/>
      <c r="V17" s="229"/>
      <c r="W17" s="229"/>
      <c r="X17" s="230" t="str">
        <f>IF(D17="","",IF(AB17="","",INT((AB17+AF17)/1000)))</f>
        <v/>
      </c>
      <c r="Y17" s="230"/>
      <c r="Z17" s="230"/>
      <c r="AA17" s="230"/>
      <c r="AB17" s="185"/>
      <c r="AC17" s="186"/>
      <c r="AD17" s="186"/>
      <c r="AE17" s="187"/>
      <c r="AF17" s="188">
        <v>0</v>
      </c>
      <c r="AG17" s="188"/>
      <c r="AH17" s="188"/>
      <c r="AI17" s="188"/>
      <c r="AJ17" s="219"/>
      <c r="AK17" s="220"/>
      <c r="AL17" s="220"/>
      <c r="AM17" s="220"/>
      <c r="AN17" s="221"/>
      <c r="AS17" s="37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2"/>
    </row>
    <row r="18" spans="1:57" ht="22.5" customHeight="1" x14ac:dyDescent="0.15">
      <c r="A18" s="190" t="str">
        <f>IF(D18="","",A17)</f>
        <v/>
      </c>
      <c r="B18" s="190"/>
      <c r="C18" s="190"/>
      <c r="D18" s="191" t="str">
        <f>IF(D17="","",D17)</f>
        <v/>
      </c>
      <c r="E18" s="191"/>
      <c r="F18" s="191"/>
      <c r="G18" s="191"/>
      <c r="H18" s="192" t="str">
        <f>IF(H17="","",H17)</f>
        <v/>
      </c>
      <c r="I18" s="192"/>
      <c r="J18" s="192"/>
      <c r="K18" s="192"/>
      <c r="L18" s="192"/>
      <c r="M18" s="192"/>
      <c r="N18" s="193" t="str">
        <f>IF(N17="","",N17)</f>
        <v/>
      </c>
      <c r="O18" s="193"/>
      <c r="P18" s="193" t="str">
        <f>IF(P17="","",P17)</f>
        <v/>
      </c>
      <c r="Q18" s="193"/>
      <c r="R18" s="238" t="str">
        <f>IF(R17="","",R17)</f>
        <v/>
      </c>
      <c r="S18" s="238"/>
      <c r="T18" s="238"/>
      <c r="U18" s="238"/>
      <c r="V18" s="238"/>
      <c r="W18" s="238"/>
      <c r="X18" s="239" t="str">
        <f>IF(D18="","",INT((AB18+AF18)/1000))</f>
        <v/>
      </c>
      <c r="Y18" s="239"/>
      <c r="Z18" s="239"/>
      <c r="AA18" s="239"/>
      <c r="AB18" s="234"/>
      <c r="AC18" s="234"/>
      <c r="AD18" s="234"/>
      <c r="AE18" s="234"/>
      <c r="AF18" s="234">
        <v>0</v>
      </c>
      <c r="AG18" s="234"/>
      <c r="AH18" s="234"/>
      <c r="AI18" s="234"/>
      <c r="AJ18" s="235" t="str">
        <f>IF(AJ17="","",AJ17)</f>
        <v/>
      </c>
      <c r="AK18" s="236"/>
      <c r="AL18" s="236"/>
      <c r="AM18" s="236"/>
      <c r="AN18" s="237"/>
      <c r="AS18" s="37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2"/>
    </row>
    <row r="19" spans="1:57" ht="22.5" customHeight="1" x14ac:dyDescent="0.15">
      <c r="A19" s="209" t="str">
        <f>IF(D19="","",A18+1)</f>
        <v/>
      </c>
      <c r="B19" s="209"/>
      <c r="C19" s="209"/>
      <c r="D19" s="210"/>
      <c r="E19" s="210"/>
      <c r="F19" s="210"/>
      <c r="G19" s="210"/>
      <c r="H19" s="211"/>
      <c r="I19" s="211"/>
      <c r="J19" s="211"/>
      <c r="K19" s="211"/>
      <c r="L19" s="211"/>
      <c r="M19" s="211"/>
      <c r="N19" s="212"/>
      <c r="O19" s="212"/>
      <c r="P19" s="212"/>
      <c r="Q19" s="212"/>
      <c r="R19" s="213"/>
      <c r="S19" s="213"/>
      <c r="T19" s="213"/>
      <c r="U19" s="213"/>
      <c r="V19" s="213"/>
      <c r="W19" s="213"/>
      <c r="X19" s="214" t="str">
        <f>IF(D19="","",IF(AB19="","",INT((AB19+AF19)/1000)))</f>
        <v/>
      </c>
      <c r="Y19" s="214"/>
      <c r="Z19" s="214"/>
      <c r="AA19" s="214"/>
      <c r="AB19" s="166"/>
      <c r="AC19" s="167"/>
      <c r="AD19" s="167"/>
      <c r="AE19" s="168"/>
      <c r="AF19" s="182">
        <v>0</v>
      </c>
      <c r="AG19" s="182"/>
      <c r="AH19" s="182"/>
      <c r="AI19" s="182"/>
      <c r="AJ19" s="169"/>
      <c r="AK19" s="170"/>
      <c r="AL19" s="170"/>
      <c r="AM19" s="170"/>
      <c r="AN19" s="171"/>
      <c r="AS19" s="37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2"/>
    </row>
    <row r="20" spans="1:57" ht="22.5" customHeight="1" x14ac:dyDescent="0.15">
      <c r="A20" s="190" t="str">
        <f>IF(D20="","",A19)</f>
        <v/>
      </c>
      <c r="B20" s="190"/>
      <c r="C20" s="190"/>
      <c r="D20" s="191" t="str">
        <f>IF(D19="","",D19)</f>
        <v/>
      </c>
      <c r="E20" s="191"/>
      <c r="F20" s="191"/>
      <c r="G20" s="191"/>
      <c r="H20" s="192" t="str">
        <f>IF(H19="","",H19)</f>
        <v/>
      </c>
      <c r="I20" s="192"/>
      <c r="J20" s="192"/>
      <c r="K20" s="192"/>
      <c r="L20" s="192"/>
      <c r="M20" s="192"/>
      <c r="N20" s="193" t="str">
        <f>IF(N19="","",N19)</f>
        <v/>
      </c>
      <c r="O20" s="193"/>
      <c r="P20" s="193" t="str">
        <f>IF(P19="","",P19)</f>
        <v/>
      </c>
      <c r="Q20" s="193"/>
      <c r="R20" s="238" t="str">
        <f>IF(R19="","",R19)</f>
        <v/>
      </c>
      <c r="S20" s="238"/>
      <c r="T20" s="238"/>
      <c r="U20" s="238"/>
      <c r="V20" s="238"/>
      <c r="W20" s="238"/>
      <c r="X20" s="239" t="str">
        <f>IF(D20="","",INT((AB20+AF20)/1000))</f>
        <v/>
      </c>
      <c r="Y20" s="239"/>
      <c r="Z20" s="239"/>
      <c r="AA20" s="239"/>
      <c r="AB20" s="234"/>
      <c r="AC20" s="234"/>
      <c r="AD20" s="234"/>
      <c r="AE20" s="234"/>
      <c r="AF20" s="234">
        <v>0</v>
      </c>
      <c r="AG20" s="234"/>
      <c r="AH20" s="234"/>
      <c r="AI20" s="234"/>
      <c r="AJ20" s="235" t="str">
        <f>IF(AJ19="","",AJ19)</f>
        <v/>
      </c>
      <c r="AK20" s="236"/>
      <c r="AL20" s="236"/>
      <c r="AM20" s="236"/>
      <c r="AN20" s="237"/>
      <c r="AS20" s="37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2"/>
    </row>
    <row r="21" spans="1:57" ht="22.5" customHeight="1" x14ac:dyDescent="0.15">
      <c r="A21" s="231" t="str">
        <f>IF(D21="","",A20+1)</f>
        <v/>
      </c>
      <c r="B21" s="231"/>
      <c r="C21" s="231"/>
      <c r="D21" s="232"/>
      <c r="E21" s="232"/>
      <c r="F21" s="232"/>
      <c r="G21" s="232"/>
      <c r="H21" s="233"/>
      <c r="I21" s="233"/>
      <c r="J21" s="233"/>
      <c r="K21" s="233"/>
      <c r="L21" s="233"/>
      <c r="M21" s="233"/>
      <c r="N21" s="228"/>
      <c r="O21" s="228"/>
      <c r="P21" s="228"/>
      <c r="Q21" s="228"/>
      <c r="R21" s="229"/>
      <c r="S21" s="229"/>
      <c r="T21" s="229"/>
      <c r="U21" s="229"/>
      <c r="V21" s="229"/>
      <c r="W21" s="229"/>
      <c r="X21" s="230" t="str">
        <f>IF(D21="","",IF(AB21="","",INT((AB21+AF21)/1000)))</f>
        <v/>
      </c>
      <c r="Y21" s="230"/>
      <c r="Z21" s="230"/>
      <c r="AA21" s="230"/>
      <c r="AB21" s="185"/>
      <c r="AC21" s="186"/>
      <c r="AD21" s="186"/>
      <c r="AE21" s="187"/>
      <c r="AF21" s="188">
        <v>0</v>
      </c>
      <c r="AG21" s="188"/>
      <c r="AH21" s="188"/>
      <c r="AI21" s="188"/>
      <c r="AJ21" s="219"/>
      <c r="AK21" s="220"/>
      <c r="AL21" s="220"/>
      <c r="AM21" s="220"/>
      <c r="AN21" s="221"/>
      <c r="AS21" s="37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2"/>
    </row>
    <row r="22" spans="1:57" ht="22.5" customHeight="1" x14ac:dyDescent="0.15">
      <c r="A22" s="222" t="str">
        <f>IF(D22="","",A21)</f>
        <v/>
      </c>
      <c r="B22" s="222"/>
      <c r="C22" s="222"/>
      <c r="D22" s="223" t="str">
        <f>IF(D21="","",D21)</f>
        <v/>
      </c>
      <c r="E22" s="223"/>
      <c r="F22" s="223"/>
      <c r="G22" s="223"/>
      <c r="H22" s="224" t="str">
        <f>IF(H21="","",H21)</f>
        <v/>
      </c>
      <c r="I22" s="224"/>
      <c r="J22" s="224"/>
      <c r="K22" s="224"/>
      <c r="L22" s="224"/>
      <c r="M22" s="224"/>
      <c r="N22" s="225" t="str">
        <f>IF(N21="","",N21)</f>
        <v/>
      </c>
      <c r="O22" s="225"/>
      <c r="P22" s="225" t="str">
        <f>IF(P21="","",P21)</f>
        <v/>
      </c>
      <c r="Q22" s="225"/>
      <c r="R22" s="226" t="str">
        <f>IF(R21="","",R21)</f>
        <v/>
      </c>
      <c r="S22" s="226"/>
      <c r="T22" s="226"/>
      <c r="U22" s="226"/>
      <c r="V22" s="226"/>
      <c r="W22" s="226"/>
      <c r="X22" s="227" t="str">
        <f>IF(D22="","",INT((AB22+AF22)/1000))</f>
        <v/>
      </c>
      <c r="Y22" s="227"/>
      <c r="Z22" s="227"/>
      <c r="AA22" s="227"/>
      <c r="AB22" s="189"/>
      <c r="AC22" s="189"/>
      <c r="AD22" s="189"/>
      <c r="AE22" s="189"/>
      <c r="AF22" s="189">
        <v>0</v>
      </c>
      <c r="AG22" s="189"/>
      <c r="AH22" s="189"/>
      <c r="AI22" s="189"/>
      <c r="AJ22" s="206" t="str">
        <f>IF(AJ21="","",AJ21)</f>
        <v/>
      </c>
      <c r="AK22" s="207"/>
      <c r="AL22" s="207"/>
      <c r="AM22" s="207"/>
      <c r="AN22" s="208"/>
      <c r="AS22" s="35" t="s">
        <v>38</v>
      </c>
      <c r="AT22" s="164"/>
      <c r="AU22" s="165"/>
      <c r="AV22" s="133" t="s">
        <v>35</v>
      </c>
      <c r="AW22" s="133"/>
      <c r="AX22" s="133"/>
      <c r="AY22" s="133"/>
      <c r="AZ22" s="133"/>
      <c r="BA22" s="133"/>
      <c r="BB22" s="133"/>
      <c r="BC22" s="133"/>
      <c r="BD22" s="133"/>
      <c r="BE22" s="134"/>
    </row>
    <row r="23" spans="1:57" ht="22.5" customHeight="1" x14ac:dyDescent="0.15">
      <c r="A23" s="209" t="str">
        <f>IF(D23="","",A22+1)</f>
        <v/>
      </c>
      <c r="B23" s="209"/>
      <c r="C23" s="209"/>
      <c r="D23" s="210"/>
      <c r="E23" s="210"/>
      <c r="F23" s="210"/>
      <c r="G23" s="210"/>
      <c r="H23" s="211"/>
      <c r="I23" s="211"/>
      <c r="J23" s="211"/>
      <c r="K23" s="211"/>
      <c r="L23" s="211"/>
      <c r="M23" s="211"/>
      <c r="N23" s="212"/>
      <c r="O23" s="212"/>
      <c r="P23" s="212"/>
      <c r="Q23" s="212"/>
      <c r="R23" s="213"/>
      <c r="S23" s="213"/>
      <c r="T23" s="213"/>
      <c r="U23" s="213"/>
      <c r="V23" s="213"/>
      <c r="W23" s="213"/>
      <c r="X23" s="214" t="str">
        <f>IF(D23="","",IF(AB23="","",INT((AB23+AF23)/1000)))</f>
        <v/>
      </c>
      <c r="Y23" s="214"/>
      <c r="Z23" s="214"/>
      <c r="AA23" s="214"/>
      <c r="AB23" s="166"/>
      <c r="AC23" s="167"/>
      <c r="AD23" s="167"/>
      <c r="AE23" s="168"/>
      <c r="AF23" s="182">
        <v>0</v>
      </c>
      <c r="AG23" s="182"/>
      <c r="AH23" s="182"/>
      <c r="AI23" s="182"/>
      <c r="AJ23" s="169"/>
      <c r="AK23" s="170"/>
      <c r="AL23" s="170"/>
      <c r="AM23" s="170"/>
      <c r="AN23" s="171"/>
      <c r="AS23" s="35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63"/>
    </row>
    <row r="24" spans="1:57" ht="22.5" customHeight="1" x14ac:dyDescent="0.15">
      <c r="A24" s="190" t="str">
        <f>IF(D24="","",A23)</f>
        <v/>
      </c>
      <c r="B24" s="190"/>
      <c r="C24" s="190"/>
      <c r="D24" s="191" t="str">
        <f>IF(D23="","",D23)</f>
        <v/>
      </c>
      <c r="E24" s="191"/>
      <c r="F24" s="191"/>
      <c r="G24" s="191"/>
      <c r="H24" s="192" t="str">
        <f>IF(H23="","",H23)</f>
        <v/>
      </c>
      <c r="I24" s="192"/>
      <c r="J24" s="192"/>
      <c r="K24" s="192"/>
      <c r="L24" s="192"/>
      <c r="M24" s="192"/>
      <c r="N24" s="193" t="str">
        <f>IF(N23="","",N23)</f>
        <v/>
      </c>
      <c r="O24" s="193"/>
      <c r="P24" s="193" t="str">
        <f>IF(P23="","",P23)</f>
        <v/>
      </c>
      <c r="Q24" s="193"/>
      <c r="R24" s="238" t="str">
        <f>IF(R23="","",R23)</f>
        <v/>
      </c>
      <c r="S24" s="238"/>
      <c r="T24" s="238"/>
      <c r="U24" s="238"/>
      <c r="V24" s="238"/>
      <c r="W24" s="238"/>
      <c r="X24" s="239" t="str">
        <f>IF(D24="","",INT((AB24+AF24)/1000))</f>
        <v/>
      </c>
      <c r="Y24" s="239"/>
      <c r="Z24" s="239"/>
      <c r="AA24" s="239"/>
      <c r="AB24" s="234"/>
      <c r="AC24" s="234"/>
      <c r="AD24" s="234"/>
      <c r="AE24" s="234"/>
      <c r="AF24" s="234">
        <v>0</v>
      </c>
      <c r="AG24" s="234"/>
      <c r="AH24" s="234"/>
      <c r="AI24" s="234"/>
      <c r="AJ24" s="235" t="str">
        <f>IF(AJ23="","",AJ23)</f>
        <v/>
      </c>
      <c r="AK24" s="236"/>
      <c r="AL24" s="236"/>
      <c r="AM24" s="236"/>
      <c r="AN24" s="237"/>
      <c r="AS24" s="35" t="s">
        <v>39</v>
      </c>
      <c r="AT24" s="137" t="s">
        <v>55</v>
      </c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63"/>
    </row>
    <row r="25" spans="1:57" ht="22.5" customHeight="1" x14ac:dyDescent="0.15">
      <c r="A25" s="231" t="str">
        <f>IF(D25="","",A24+1)</f>
        <v/>
      </c>
      <c r="B25" s="231"/>
      <c r="C25" s="231"/>
      <c r="D25" s="232"/>
      <c r="E25" s="232"/>
      <c r="F25" s="232"/>
      <c r="G25" s="232"/>
      <c r="H25" s="233"/>
      <c r="I25" s="233"/>
      <c r="J25" s="233"/>
      <c r="K25" s="233"/>
      <c r="L25" s="233"/>
      <c r="M25" s="233"/>
      <c r="N25" s="228"/>
      <c r="O25" s="228"/>
      <c r="P25" s="228"/>
      <c r="Q25" s="228"/>
      <c r="R25" s="229"/>
      <c r="S25" s="229"/>
      <c r="T25" s="229"/>
      <c r="U25" s="229"/>
      <c r="V25" s="229"/>
      <c r="W25" s="229"/>
      <c r="X25" s="230" t="str">
        <f>IF(D25="","",IF(AB25="","",INT((AB25+AF25)/1000)))</f>
        <v/>
      </c>
      <c r="Y25" s="230"/>
      <c r="Z25" s="230"/>
      <c r="AA25" s="230"/>
      <c r="AB25" s="185"/>
      <c r="AC25" s="186"/>
      <c r="AD25" s="186"/>
      <c r="AE25" s="187"/>
      <c r="AF25" s="188">
        <v>0</v>
      </c>
      <c r="AG25" s="188"/>
      <c r="AH25" s="188"/>
      <c r="AI25" s="188"/>
      <c r="AJ25" s="219"/>
      <c r="AK25" s="220"/>
      <c r="AL25" s="220"/>
      <c r="AM25" s="220"/>
      <c r="AN25" s="221"/>
      <c r="AS25" s="35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63"/>
    </row>
    <row r="26" spans="1:57" ht="22.5" customHeight="1" thickBot="1" x14ac:dyDescent="0.2">
      <c r="A26" s="222" t="str">
        <f>IF(D26="","",A25)</f>
        <v/>
      </c>
      <c r="B26" s="222"/>
      <c r="C26" s="222"/>
      <c r="D26" s="223" t="str">
        <f>IF(D25="","",D25)</f>
        <v/>
      </c>
      <c r="E26" s="223"/>
      <c r="F26" s="223"/>
      <c r="G26" s="223"/>
      <c r="H26" s="224" t="str">
        <f>IF(H25="","",H25)</f>
        <v/>
      </c>
      <c r="I26" s="224"/>
      <c r="J26" s="224"/>
      <c r="K26" s="224"/>
      <c r="L26" s="224"/>
      <c r="M26" s="224"/>
      <c r="N26" s="225" t="str">
        <f>IF(N25="","",N25)</f>
        <v/>
      </c>
      <c r="O26" s="225"/>
      <c r="P26" s="225" t="str">
        <f>IF(P25="","",P25)</f>
        <v/>
      </c>
      <c r="Q26" s="225"/>
      <c r="R26" s="226" t="str">
        <f>IF(R25="","",R25)</f>
        <v/>
      </c>
      <c r="S26" s="226"/>
      <c r="T26" s="226"/>
      <c r="U26" s="226"/>
      <c r="V26" s="226"/>
      <c r="W26" s="226"/>
      <c r="X26" s="227" t="str">
        <f>IF(D26="","",INT((AB26+AF26)/1000))</f>
        <v/>
      </c>
      <c r="Y26" s="227"/>
      <c r="Z26" s="227"/>
      <c r="AA26" s="227"/>
      <c r="AB26" s="189"/>
      <c r="AC26" s="189"/>
      <c r="AD26" s="189"/>
      <c r="AE26" s="189"/>
      <c r="AF26" s="189">
        <v>0</v>
      </c>
      <c r="AG26" s="189"/>
      <c r="AH26" s="189"/>
      <c r="AI26" s="189"/>
      <c r="AJ26" s="206" t="str">
        <f>IF(AJ25="","",AJ25)</f>
        <v/>
      </c>
      <c r="AK26" s="207"/>
      <c r="AL26" s="207"/>
      <c r="AM26" s="207"/>
      <c r="AN26" s="208"/>
      <c r="AS26" s="36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1"/>
    </row>
    <row r="27" spans="1:57" ht="22.5" customHeight="1" thickTop="1" x14ac:dyDescent="0.15">
      <c r="A27" s="209" t="str">
        <f>IF(D27="","",A26+1)</f>
        <v/>
      </c>
      <c r="B27" s="209"/>
      <c r="C27" s="209"/>
      <c r="D27" s="210"/>
      <c r="E27" s="210"/>
      <c r="F27" s="210"/>
      <c r="G27" s="210"/>
      <c r="H27" s="211"/>
      <c r="I27" s="211"/>
      <c r="J27" s="211"/>
      <c r="K27" s="211"/>
      <c r="L27" s="211"/>
      <c r="M27" s="211"/>
      <c r="N27" s="212"/>
      <c r="O27" s="212"/>
      <c r="P27" s="212"/>
      <c r="Q27" s="212"/>
      <c r="R27" s="213"/>
      <c r="S27" s="213"/>
      <c r="T27" s="213"/>
      <c r="U27" s="213"/>
      <c r="V27" s="213"/>
      <c r="W27" s="213"/>
      <c r="X27" s="214" t="str">
        <f>IF(D27="","",IF(AB27="","",INT((AB27+AF27)/1000)))</f>
        <v/>
      </c>
      <c r="Y27" s="214"/>
      <c r="Z27" s="214"/>
      <c r="AA27" s="214"/>
      <c r="AB27" s="166"/>
      <c r="AC27" s="167"/>
      <c r="AD27" s="167"/>
      <c r="AE27" s="168"/>
      <c r="AF27" s="182">
        <v>0</v>
      </c>
      <c r="AG27" s="182"/>
      <c r="AH27" s="182"/>
      <c r="AI27" s="182"/>
      <c r="AJ27" s="169"/>
      <c r="AK27" s="170"/>
      <c r="AL27" s="170"/>
      <c r="AM27" s="170"/>
      <c r="AN27" s="171"/>
    </row>
    <row r="28" spans="1:57" ht="22.5" customHeight="1" thickBot="1" x14ac:dyDescent="0.2">
      <c r="A28" s="183" t="str">
        <f>IF(D28="","",A27)</f>
        <v/>
      </c>
      <c r="B28" s="183"/>
      <c r="C28" s="183"/>
      <c r="D28" s="184" t="str">
        <f>IF(D27="","",D27)</f>
        <v/>
      </c>
      <c r="E28" s="184"/>
      <c r="F28" s="184"/>
      <c r="G28" s="184"/>
      <c r="H28" s="205" t="str">
        <f>IF(H27="","",H27)</f>
        <v/>
      </c>
      <c r="I28" s="205"/>
      <c r="J28" s="205"/>
      <c r="K28" s="205"/>
      <c r="L28" s="205"/>
      <c r="M28" s="205"/>
      <c r="N28" s="172" t="str">
        <f>IF(N27="","",N27)</f>
        <v/>
      </c>
      <c r="O28" s="172"/>
      <c r="P28" s="172" t="str">
        <f>IF(P27="","",P27)</f>
        <v/>
      </c>
      <c r="Q28" s="172"/>
      <c r="R28" s="173" t="str">
        <f>IF(R27="","",R27)</f>
        <v/>
      </c>
      <c r="S28" s="173"/>
      <c r="T28" s="173"/>
      <c r="U28" s="173"/>
      <c r="V28" s="173"/>
      <c r="W28" s="173"/>
      <c r="X28" s="176" t="str">
        <f>IF(D28="","",INT((AB28+AF28)/1000))</f>
        <v/>
      </c>
      <c r="Y28" s="176"/>
      <c r="Z28" s="176"/>
      <c r="AA28" s="176"/>
      <c r="AB28" s="177"/>
      <c r="AC28" s="177"/>
      <c r="AD28" s="177"/>
      <c r="AE28" s="177"/>
      <c r="AF28" s="177">
        <v>0</v>
      </c>
      <c r="AG28" s="177"/>
      <c r="AH28" s="177"/>
      <c r="AI28" s="177"/>
      <c r="AJ28" s="194" t="str">
        <f>IF(AJ27="","",AJ27)</f>
        <v/>
      </c>
      <c r="AK28" s="195"/>
      <c r="AL28" s="195"/>
      <c r="AM28" s="195"/>
      <c r="AN28" s="196"/>
    </row>
    <row r="29" spans="1:57" ht="22.5" customHeight="1" thickTop="1" x14ac:dyDescent="0.15">
      <c r="A29" s="154" t="s">
        <v>46</v>
      </c>
      <c r="B29" s="155"/>
      <c r="C29" s="155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9" t="s">
        <v>47</v>
      </c>
      <c r="O29" s="160"/>
      <c r="P29" s="160"/>
      <c r="Q29" s="161"/>
      <c r="R29" s="215">
        <f>COUNT(A15,A17,A19,A21,A23,A25,A27)</f>
        <v>1</v>
      </c>
      <c r="S29" s="216"/>
      <c r="T29" s="216"/>
      <c r="U29" s="216"/>
      <c r="V29" s="216"/>
      <c r="W29" s="217"/>
      <c r="X29" s="218">
        <f>SUM(X15,X17,X19,X21,X23,X25,X27)</f>
        <v>600</v>
      </c>
      <c r="Y29" s="218"/>
      <c r="Z29" s="218"/>
      <c r="AA29" s="218"/>
      <c r="AB29" s="200">
        <f>SUM(AB15,AB17,AB19,AB21,AB23,AB25,AB27)</f>
        <v>600000</v>
      </c>
      <c r="AC29" s="201"/>
      <c r="AD29" s="201"/>
      <c r="AE29" s="202"/>
      <c r="AF29" s="203">
        <f>SUM(AF15,AF17,AF19,AF21,AF23,AF25,AF27)</f>
        <v>0</v>
      </c>
      <c r="AG29" s="203"/>
      <c r="AH29" s="203"/>
      <c r="AI29" s="203"/>
      <c r="AJ29" s="204"/>
      <c r="AK29" s="204"/>
      <c r="AL29" s="204"/>
      <c r="AM29" s="204"/>
      <c r="AN29" s="204"/>
    </row>
    <row r="30" spans="1:57" ht="22.5" customHeight="1" x14ac:dyDescent="0.15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62" t="s">
        <v>48</v>
      </c>
      <c r="O30" s="100"/>
      <c r="P30" s="100"/>
      <c r="Q30" s="101"/>
      <c r="R30" s="197">
        <f>COUNT(A16,A18,A20,A22,A24,A26,A28)</f>
        <v>1</v>
      </c>
      <c r="S30" s="198"/>
      <c r="T30" s="198"/>
      <c r="U30" s="198"/>
      <c r="V30" s="198"/>
      <c r="W30" s="199"/>
      <c r="X30" s="116">
        <f>SUM(X16,X18,X20,X22,X24,X26,X28)</f>
        <v>900</v>
      </c>
      <c r="Y30" s="116"/>
      <c r="Z30" s="116"/>
      <c r="AA30" s="116"/>
      <c r="AB30" s="116">
        <f>SUM(AB16,AB18,AB20,AB22,AB24,AB26,AB28)</f>
        <v>900000</v>
      </c>
      <c r="AC30" s="116"/>
      <c r="AD30" s="116"/>
      <c r="AE30" s="116"/>
      <c r="AF30" s="116">
        <f>SUM(AF16,AF18,AF20,AF22,AF24,AF26,AF28)</f>
        <v>0</v>
      </c>
      <c r="AG30" s="116"/>
      <c r="AH30" s="116"/>
      <c r="AI30" s="116"/>
      <c r="AJ30" s="95"/>
      <c r="AK30" s="95"/>
      <c r="AL30" s="95"/>
      <c r="AM30" s="95"/>
      <c r="AN30" s="95"/>
    </row>
    <row r="32" spans="1:57" ht="14.25" customHeight="1" x14ac:dyDescent="0.15">
      <c r="A32" s="106" t="s">
        <v>21</v>
      </c>
      <c r="B32" s="106"/>
      <c r="C32" s="106"/>
      <c r="D32" s="106"/>
      <c r="E32" s="106"/>
      <c r="F32" s="106"/>
      <c r="G32" s="106"/>
      <c r="H32" s="106"/>
      <c r="I32" s="106"/>
    </row>
    <row r="33" spans="1:40" ht="14.25" customHeight="1" x14ac:dyDescent="0.15">
      <c r="A33" s="91">
        <v>1</v>
      </c>
      <c r="B33" s="91"/>
      <c r="C33" s="91"/>
      <c r="D33" s="5" t="s">
        <v>18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4.25" customHeight="1" x14ac:dyDescent="0.15">
      <c r="A34" s="91">
        <v>2</v>
      </c>
      <c r="B34" s="91"/>
      <c r="C34" s="91"/>
      <c r="D34" s="107" t="s">
        <v>19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</row>
    <row r="35" spans="1:40" ht="14.25" customHeight="1" x14ac:dyDescent="0.15">
      <c r="A35" s="7"/>
      <c r="B35" s="7"/>
      <c r="C35" s="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</row>
    <row r="36" spans="1:40" ht="14.25" customHeight="1" x14ac:dyDescent="0.15">
      <c r="A36" s="91">
        <v>3</v>
      </c>
      <c r="B36" s="91"/>
      <c r="C36" s="91"/>
      <c r="D36" s="107" t="s">
        <v>20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</row>
    <row r="37" spans="1:40" ht="14.25" customHeight="1" x14ac:dyDescent="0.15">
      <c r="A37" s="7"/>
      <c r="B37" s="7"/>
      <c r="C37" s="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</row>
    <row r="38" spans="1:40" ht="14.25" customHeight="1" x14ac:dyDescent="0.15">
      <c r="A38" s="7"/>
      <c r="B38" s="7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3.5" customHeight="1" x14ac:dyDescent="0.15">
      <c r="A39" s="11"/>
      <c r="B39" s="12"/>
      <c r="C39" s="1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3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5" customHeight="1" x14ac:dyDescent="0.15">
      <c r="A40" s="14"/>
      <c r="B40" s="15"/>
      <c r="C40" s="111" t="s">
        <v>27</v>
      </c>
      <c r="D40" s="111"/>
      <c r="E40" s="111"/>
      <c r="F40" s="111"/>
      <c r="G40" s="16"/>
      <c r="H40" s="28" t="s">
        <v>32</v>
      </c>
      <c r="I40" s="112" t="str">
        <f>IF($S$7="","",VLOOKUP($S$7,#REF!,2))</f>
        <v/>
      </c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7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5" customHeight="1" x14ac:dyDescent="0.15">
      <c r="A41" s="14"/>
      <c r="B41" s="15"/>
      <c r="C41" s="111"/>
      <c r="D41" s="111"/>
      <c r="E41" s="111"/>
      <c r="F41" s="111"/>
      <c r="G41" s="18"/>
      <c r="H41" s="104" t="str">
        <f>IF($S$7="","",VLOOKUP($S$7,#REF!,3))</f>
        <v/>
      </c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29"/>
      <c r="W41" s="19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21" customHeight="1" x14ac:dyDescent="0.15">
      <c r="A42" s="14"/>
      <c r="B42" s="15"/>
      <c r="C42" s="94" t="s">
        <v>22</v>
      </c>
      <c r="D42" s="94"/>
      <c r="E42" s="94"/>
      <c r="F42" s="94"/>
      <c r="G42" s="18"/>
      <c r="H42" s="105" t="str">
        <f>IF($S$7="","",VLOOKUP($S$7,#REF!,4))</f>
        <v/>
      </c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30"/>
      <c r="W42" s="19"/>
      <c r="X42" s="115" t="s">
        <v>25</v>
      </c>
      <c r="Y42" s="115"/>
      <c r="Z42" s="115"/>
      <c r="AA42" s="6"/>
      <c r="AB42" s="117" t="s">
        <v>54</v>
      </c>
      <c r="AC42" s="117"/>
      <c r="AD42" s="110"/>
      <c r="AE42" s="179">
        <v>3</v>
      </c>
      <c r="AF42" s="180"/>
      <c r="AG42" s="27" t="s">
        <v>28</v>
      </c>
      <c r="AH42" s="179">
        <v>7</v>
      </c>
      <c r="AI42" s="180"/>
      <c r="AJ42" s="27" t="s">
        <v>29</v>
      </c>
      <c r="AK42" s="179">
        <v>27</v>
      </c>
      <c r="AL42" s="180"/>
      <c r="AM42" s="27" t="s">
        <v>30</v>
      </c>
      <c r="AN42" s="6"/>
    </row>
    <row r="43" spans="1:40" ht="11.25" customHeight="1" x14ac:dyDescent="0.15">
      <c r="A43" s="14"/>
      <c r="B43" s="15"/>
      <c r="C43" s="94" t="s">
        <v>23</v>
      </c>
      <c r="D43" s="94"/>
      <c r="E43" s="94"/>
      <c r="F43" s="94"/>
      <c r="G43" s="20"/>
      <c r="H43" s="181" t="str">
        <f>IF($S$7="","",VLOOKUP($S$7,#REF!,5))</f>
        <v/>
      </c>
      <c r="I43" s="181"/>
      <c r="J43" s="181"/>
      <c r="K43" s="181"/>
      <c r="L43" s="31"/>
      <c r="M43" s="103" t="str">
        <f>IF($S$7="","",VLOOKUP($S$7,#REF!,6))</f>
        <v/>
      </c>
      <c r="N43" s="103"/>
      <c r="O43" s="103"/>
      <c r="P43" s="103"/>
      <c r="Q43" s="103"/>
      <c r="R43" s="103"/>
      <c r="S43" s="103"/>
      <c r="T43" s="103"/>
      <c r="U43" s="103"/>
      <c r="V43" s="32"/>
      <c r="W43" s="19"/>
      <c r="X43" s="6"/>
      <c r="Y43" s="6"/>
      <c r="Z43" s="6"/>
      <c r="AA43" s="6"/>
      <c r="AB43" s="6"/>
      <c r="AC43" s="6"/>
      <c r="AD43" s="8"/>
      <c r="AE43" s="108" t="s">
        <v>26</v>
      </c>
      <c r="AF43" s="109"/>
      <c r="AG43" s="109"/>
      <c r="AH43" s="109"/>
      <c r="AI43" s="109"/>
      <c r="AJ43" s="109"/>
      <c r="AK43" s="10"/>
      <c r="AL43" s="6"/>
      <c r="AM43" s="6"/>
      <c r="AN43" s="6"/>
    </row>
    <row r="44" spans="1:40" ht="18.75" customHeight="1" x14ac:dyDescent="0.15">
      <c r="A44" s="14"/>
      <c r="B44" s="15"/>
      <c r="C44" s="94"/>
      <c r="D44" s="94"/>
      <c r="E44" s="94"/>
      <c r="F44" s="94"/>
      <c r="G44" s="20"/>
      <c r="H44" s="181"/>
      <c r="I44" s="181"/>
      <c r="J44" s="181"/>
      <c r="K44" s="181"/>
      <c r="L44" s="31"/>
      <c r="M44" s="103"/>
      <c r="N44" s="103"/>
      <c r="O44" s="103"/>
      <c r="P44" s="103"/>
      <c r="Q44" s="103"/>
      <c r="R44" s="103"/>
      <c r="S44" s="103"/>
      <c r="T44" s="103"/>
      <c r="U44" s="103"/>
      <c r="V44" s="32"/>
      <c r="W44" s="19"/>
      <c r="X44" s="6"/>
      <c r="Y44" s="6"/>
      <c r="Z44" s="6"/>
      <c r="AA44" s="6"/>
      <c r="AB44" s="6"/>
      <c r="AC44" s="6"/>
      <c r="AD44" s="6"/>
      <c r="AE44" s="110"/>
      <c r="AF44" s="110"/>
      <c r="AG44" s="110"/>
      <c r="AH44" s="110"/>
      <c r="AI44" s="110"/>
      <c r="AJ44" s="110"/>
      <c r="AK44" s="6"/>
      <c r="AL44" s="6"/>
      <c r="AM44" s="6"/>
      <c r="AN44" s="6"/>
    </row>
    <row r="45" spans="1:40" ht="14.25" customHeight="1" x14ac:dyDescent="0.15">
      <c r="A45" s="14"/>
      <c r="B45" s="15"/>
      <c r="C45" s="94" t="s">
        <v>24</v>
      </c>
      <c r="D45" s="94"/>
      <c r="E45" s="94"/>
      <c r="F45" s="94"/>
      <c r="G45" s="21"/>
      <c r="H45" s="102" t="str">
        <f>IF($S$7="","",VLOOKUP($S$7,#REF!,7))</f>
        <v/>
      </c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9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4.25" customHeight="1" x14ac:dyDescent="0.15">
      <c r="A46" s="22"/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5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</sheetData>
  <mergeCells count="215">
    <mergeCell ref="P13:Q14"/>
    <mergeCell ref="R13:W14"/>
    <mergeCell ref="AF6:AN7"/>
    <mergeCell ref="M7:R7"/>
    <mergeCell ref="S7:U7"/>
    <mergeCell ref="AA6:AE7"/>
    <mergeCell ref="N6:T6"/>
    <mergeCell ref="AB13:AE13"/>
    <mergeCell ref="AF13:AI13"/>
    <mergeCell ref="H13:M14"/>
    <mergeCell ref="C8:H8"/>
    <mergeCell ref="I7:K7"/>
    <mergeCell ref="I8:K8"/>
    <mergeCell ref="D6:J6"/>
    <mergeCell ref="C7:H7"/>
    <mergeCell ref="N13:O14"/>
    <mergeCell ref="E10:K11"/>
    <mergeCell ref="A13:C14"/>
    <mergeCell ref="D13:G13"/>
    <mergeCell ref="D14:G14"/>
    <mergeCell ref="AB14:AE14"/>
    <mergeCell ref="AF14:AI14"/>
    <mergeCell ref="AJ13:AN14"/>
    <mergeCell ref="AB15:AE15"/>
    <mergeCell ref="AF15:AI15"/>
    <mergeCell ref="AJ15:AN15"/>
    <mergeCell ref="A16:C16"/>
    <mergeCell ref="D16:G16"/>
    <mergeCell ref="H16:M16"/>
    <mergeCell ref="N16:O16"/>
    <mergeCell ref="P16:Q16"/>
    <mergeCell ref="R16:W16"/>
    <mergeCell ref="X16:AA16"/>
    <mergeCell ref="AB16:AE16"/>
    <mergeCell ref="AF16:AI16"/>
    <mergeCell ref="AJ16:AN16"/>
    <mergeCell ref="A15:C15"/>
    <mergeCell ref="D15:G15"/>
    <mergeCell ref="H15:M15"/>
    <mergeCell ref="N15:O15"/>
    <mergeCell ref="P15:Q15"/>
    <mergeCell ref="R15:W15"/>
    <mergeCell ref="X15:AA15"/>
    <mergeCell ref="AJ17:AN17"/>
    <mergeCell ref="A18:C18"/>
    <mergeCell ref="D18:G18"/>
    <mergeCell ref="H18:M18"/>
    <mergeCell ref="N18:O18"/>
    <mergeCell ref="P18:Q18"/>
    <mergeCell ref="R18:W18"/>
    <mergeCell ref="X18:AA18"/>
    <mergeCell ref="AB18:AE18"/>
    <mergeCell ref="AF18:AI18"/>
    <mergeCell ref="AJ18:AN18"/>
    <mergeCell ref="A17:C17"/>
    <mergeCell ref="D17:G17"/>
    <mergeCell ref="H17:M17"/>
    <mergeCell ref="N17:O17"/>
    <mergeCell ref="P17:Q17"/>
    <mergeCell ref="R17:W17"/>
    <mergeCell ref="X17:AA17"/>
    <mergeCell ref="AB17:AE17"/>
    <mergeCell ref="AF17:AI17"/>
    <mergeCell ref="AJ19:AN19"/>
    <mergeCell ref="A20:C20"/>
    <mergeCell ref="D20:G20"/>
    <mergeCell ref="H20:M20"/>
    <mergeCell ref="N20:O20"/>
    <mergeCell ref="P20:Q20"/>
    <mergeCell ref="R20:W20"/>
    <mergeCell ref="X20:AA20"/>
    <mergeCell ref="AB20:AE20"/>
    <mergeCell ref="AF20:AI20"/>
    <mergeCell ref="AJ20:AN20"/>
    <mergeCell ref="A19:C19"/>
    <mergeCell ref="D19:G19"/>
    <mergeCell ref="H19:M19"/>
    <mergeCell ref="N19:O19"/>
    <mergeCell ref="P19:Q19"/>
    <mergeCell ref="R19:W19"/>
    <mergeCell ref="X19:AA19"/>
    <mergeCell ref="AB19:AE19"/>
    <mergeCell ref="AF19:AI19"/>
    <mergeCell ref="AJ21:AN21"/>
    <mergeCell ref="A22:C22"/>
    <mergeCell ref="D22:G22"/>
    <mergeCell ref="H22:M22"/>
    <mergeCell ref="N22:O22"/>
    <mergeCell ref="P22:Q22"/>
    <mergeCell ref="R22:W22"/>
    <mergeCell ref="X22:AA22"/>
    <mergeCell ref="AF22:AI22"/>
    <mergeCell ref="AJ22:AN22"/>
    <mergeCell ref="A21:C21"/>
    <mergeCell ref="D21:G21"/>
    <mergeCell ref="H21:M21"/>
    <mergeCell ref="N21:O21"/>
    <mergeCell ref="P21:Q21"/>
    <mergeCell ref="R21:W21"/>
    <mergeCell ref="X21:AA21"/>
    <mergeCell ref="AB21:AE21"/>
    <mergeCell ref="AF21:AI21"/>
    <mergeCell ref="A23:C23"/>
    <mergeCell ref="D23:G23"/>
    <mergeCell ref="H23:M23"/>
    <mergeCell ref="N23:O23"/>
    <mergeCell ref="P23:Q23"/>
    <mergeCell ref="R23:W23"/>
    <mergeCell ref="X23:AA23"/>
    <mergeCell ref="AT23:BE23"/>
    <mergeCell ref="AB24:AE24"/>
    <mergeCell ref="AF24:AI24"/>
    <mergeCell ref="AJ24:AN24"/>
    <mergeCell ref="AB23:AE23"/>
    <mergeCell ref="AF23:AI23"/>
    <mergeCell ref="AJ23:AN23"/>
    <mergeCell ref="P24:Q24"/>
    <mergeCell ref="R24:W24"/>
    <mergeCell ref="X24:AA24"/>
    <mergeCell ref="AJ25:AN25"/>
    <mergeCell ref="A26:C26"/>
    <mergeCell ref="D26:G26"/>
    <mergeCell ref="H26:M26"/>
    <mergeCell ref="N26:O26"/>
    <mergeCell ref="P26:Q26"/>
    <mergeCell ref="R26:W26"/>
    <mergeCell ref="X26:AA26"/>
    <mergeCell ref="P25:Q25"/>
    <mergeCell ref="R25:W25"/>
    <mergeCell ref="X25:AA25"/>
    <mergeCell ref="A25:C25"/>
    <mergeCell ref="D25:G25"/>
    <mergeCell ref="H25:M25"/>
    <mergeCell ref="N25:O25"/>
    <mergeCell ref="C45:F45"/>
    <mergeCell ref="A32:I32"/>
    <mergeCell ref="C42:F42"/>
    <mergeCell ref="D34:AN35"/>
    <mergeCell ref="D36:AN37"/>
    <mergeCell ref="AB26:AE26"/>
    <mergeCell ref="AF26:AI26"/>
    <mergeCell ref="AJ26:AN26"/>
    <mergeCell ref="A27:C27"/>
    <mergeCell ref="D27:G27"/>
    <mergeCell ref="H27:M27"/>
    <mergeCell ref="N27:O27"/>
    <mergeCell ref="P27:Q27"/>
    <mergeCell ref="R27:W27"/>
    <mergeCell ref="X27:AA27"/>
    <mergeCell ref="R29:W29"/>
    <mergeCell ref="X29:AA29"/>
    <mergeCell ref="AK42:AL42"/>
    <mergeCell ref="H45:V45"/>
    <mergeCell ref="M43:U44"/>
    <mergeCell ref="H41:U41"/>
    <mergeCell ref="H42:U42"/>
    <mergeCell ref="AE43:AJ44"/>
    <mergeCell ref="AH42:AI42"/>
    <mergeCell ref="AJ30:AN30"/>
    <mergeCell ref="AJ28:AN28"/>
    <mergeCell ref="R30:W30"/>
    <mergeCell ref="X30:AA30"/>
    <mergeCell ref="AB29:AE29"/>
    <mergeCell ref="AF29:AI29"/>
    <mergeCell ref="AJ29:AN29"/>
    <mergeCell ref="H28:M28"/>
    <mergeCell ref="N28:O28"/>
    <mergeCell ref="V4:Z5"/>
    <mergeCell ref="AE42:AF42"/>
    <mergeCell ref="C40:F41"/>
    <mergeCell ref="I40:V40"/>
    <mergeCell ref="H43:K44"/>
    <mergeCell ref="C43:F44"/>
    <mergeCell ref="K1:N1"/>
    <mergeCell ref="X42:Z42"/>
    <mergeCell ref="AB30:AE30"/>
    <mergeCell ref="AF30:AI30"/>
    <mergeCell ref="AB42:AD42"/>
    <mergeCell ref="A33:C33"/>
    <mergeCell ref="A34:C34"/>
    <mergeCell ref="A36:C36"/>
    <mergeCell ref="AF27:AI27"/>
    <mergeCell ref="A28:C28"/>
    <mergeCell ref="D28:G28"/>
    <mergeCell ref="AB25:AE25"/>
    <mergeCell ref="AF25:AI25"/>
    <mergeCell ref="AB22:AE22"/>
    <mergeCell ref="A24:C24"/>
    <mergeCell ref="D24:G24"/>
    <mergeCell ref="H24:M24"/>
    <mergeCell ref="N24:O24"/>
    <mergeCell ref="AS11:AS12"/>
    <mergeCell ref="AT11:BE21"/>
    <mergeCell ref="A29:M30"/>
    <mergeCell ref="N29:Q29"/>
    <mergeCell ref="N30:Q30"/>
    <mergeCell ref="AT24:BE26"/>
    <mergeCell ref="AT22:AU22"/>
    <mergeCell ref="AV22:BE22"/>
    <mergeCell ref="Q10:Q11"/>
    <mergeCell ref="AB27:AE27"/>
    <mergeCell ref="AJ27:AN27"/>
    <mergeCell ref="P28:Q28"/>
    <mergeCell ref="R28:W28"/>
    <mergeCell ref="T10:T11"/>
    <mergeCell ref="U10:V11"/>
    <mergeCell ref="W10:W11"/>
    <mergeCell ref="X28:AA28"/>
    <mergeCell ref="AB28:AE28"/>
    <mergeCell ref="O10:P11"/>
    <mergeCell ref="M10:N11"/>
    <mergeCell ref="R10:S11"/>
    <mergeCell ref="AF28:AI28"/>
    <mergeCell ref="X13:AA13"/>
    <mergeCell ref="X14:AA14"/>
  </mergeCells>
  <phoneticPr fontId="1"/>
  <pageMargins left="0.54" right="0.47244094488188981" top="0.78740157480314965" bottom="0.59055118110236227" header="0.51181102362204722" footer="0.35433070866141736"/>
  <pageSetup paperSize="9" orientation="portrait" r:id="rId1"/>
  <headerFooter alignWithMargins="0">
    <oddFooter>&amp;C&amp;P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賞与支払届</vt:lpstr>
      <vt:lpstr>賞与支払届 (7・12月の２回目)</vt:lpstr>
      <vt:lpstr>賞与支払届!Print_Area</vt:lpstr>
      <vt:lpstr>'賞与支払届 (7・12月の２回目)'!Print_Area</vt:lpstr>
      <vt:lpstr>賞与支払届!Print_Titles</vt:lpstr>
      <vt:lpstr>'賞与支払届 (7・12月の２回目)'!Print_Titles</vt:lpstr>
    </vt:vector>
  </TitlesOfParts>
  <Manager>丸全昭和運輸健康保険組合</Manager>
  <Company>丸全昭和運輸株式会社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丸全昭和運輸健康保険組合</dc:creator>
  <cp:lastModifiedBy>Windows ユーザー</cp:lastModifiedBy>
  <cp:lastPrinted>2021-10-04T02:40:49Z</cp:lastPrinted>
  <dcterms:created xsi:type="dcterms:W3CDTF">2004-11-04T02:19:55Z</dcterms:created>
  <dcterms:modified xsi:type="dcterms:W3CDTF">2024-05-07T04:49:50Z</dcterms:modified>
</cp:coreProperties>
</file>