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ướng dẫn" sheetId="1" state="visible" r:id="rId3"/>
    <sheet name="Danh mục hồ sơ" sheetId="2" state="visible" r:id="rId4"/>
    <sheet name="Tiến độ" sheetId="3" state="visible" r:id="rId5"/>
  </sheets>
  <definedNames>
    <definedName function="false" hidden="true" localSheetId="1" name="_xlnm._FilterDatabase" vbProcedure="false">'Danh mục hồ sơ'!$A$1:$K$53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<sst xmlns="http://schemas.openxmlformats.org/spreadsheetml/2006/main" count="431" uniqueCount="218">
  <si>
    <t xml:space="preserve">Bộ hồ sơ thẩm định (data room) cho startup gọi vốn</t>
  </si>
  <si>
    <t xml:space="preserve">Fundraising.vn · Mẫu miễn phí · fundraising.vn/mau</t>
  </si>
  <si>
    <t xml:space="preserve">Dùng để làm gì</t>
  </si>
  <si>
    <t xml:space="preserve">Khi quỹ chuyển sang bước thẩm định, họ sẽ hỏi lần lượt các tài liệu trong sheet «Danh mục hồ sơ». Mỗi lần bạn cần vài ngày mới tìm được một tài liệu, đồng hồ của cả vòng gọi vốn dừng lại chừng đó. Chuẩn bị trước là cách rút ngắn thời gian thẩm định hiệu quả nhất mà founder chủ động được.</t>
  </si>
  <si>
    <t xml:space="preserve">Cách dùng</t>
  </si>
  <si>
    <t xml:space="preserve">1. Mở sheet «Danh mục hồ sơ». Với mỗi dòng, chọn Trạng thái ở cột G, ghi người phụ trách (H), hạn (I) và dán đường dẫn tới file (J).</t>
  </si>
  <si>
    <t xml:space="preserve">2. Những dòng không áp dụng cho doanh nghiệp bạn thì chọn «Không áp dụng» — đừng xoá, để quỹ thấy bạn đã cân nhắc.</t>
  </si>
  <si>
    <t xml:space="preserve">3. Mở sheet «Tiến độ» để biết còn bao nhiêu tài liệu bắt buộc chưa có. Các con số tự cập nhật.</t>
  </si>
  <si>
    <t xml:space="preserve">4. Khi gửi cho quỹ, gửi đường dẫn thư mục dùng chung; giữ file này làm bản theo dõi nội bộ.</t>
  </si>
  <si>
    <t xml:space="preserve">Quy ước màu</t>
  </si>
  <si>
    <t xml:space="preserve">Ô nền vàng nhạt là ô bạn nhập. Các ô còn lại là nội dung mẫu hoặc công thức, không cần sửa.</t>
  </si>
  <si>
    <t xml:space="preserve">Ở sheet «Danh mục hồ sơ»: dòng đã có tài liệu chuyển nền xanh nhạt, dòng bắt buộc mà chưa có sẽ nổi nền cam nhạt.</t>
  </si>
  <si>
    <t xml:space="preserve">Lưu ý</t>
  </si>
  <si>
    <t xml:space="preserve">Danh mục này là mức chuẩn bị chung cho vòng pre-seed và seed tại Việt Nam, tổng hợp từ yêu cầu thường gặp của quỹ. Mỗi quỹ có danh sách riêng — hãy hỏi thẳng quỹ bạn đang làm việc cùng và bổ sung vào cuối sheet.</t>
  </si>
  <si>
    <t xml:space="preserve">Đây không phải tư vấn pháp lý. Với hợp đồng đầu tư và thủ tục đăng ký góp vốn, hãy làm việc với luật sư.</t>
  </si>
  <si>
    <t xml:space="preserve">Ví dụ một dòng đã điền: Điều lệ công ty · Bắt buộc · Đã có · Trà My · 30/09/2026 · drive.google.com/…/dieu-le.pdf</t>
  </si>
  <si>
    <t xml:space="preserve">Đọc thêm: bài «Từ nộp hồ sơ đến tiền về: quỹ mất bao lâu» trên fundraising.vn/playbook</t>
  </si>
  <si>
    <t xml:space="preserve">Nhóm</t>
  </si>
  <si>
    <t xml:space="preserve">Mã</t>
  </si>
  <si>
    <t xml:space="preserve">Tài liệu</t>
  </si>
  <si>
    <t xml:space="preserve">Vì sao quỹ hỏi</t>
  </si>
  <si>
    <t xml:space="preserve">Cần có ở bước</t>
  </si>
  <si>
    <t xml:space="preserve">Mức ưu tiên</t>
  </si>
  <si>
    <t xml:space="preserve">Trạng thái</t>
  </si>
  <si>
    <t xml:space="preserve">Người phụ trách</t>
  </si>
  <si>
    <t xml:space="preserve">Hạn</t>
  </si>
  <si>
    <t xml:space="preserve">Đường dẫn file</t>
  </si>
  <si>
    <t xml:space="preserve">Ghi chú</t>
  </si>
  <si>
    <t xml:space="preserve">1. Giới thiệu &amp; chiến lược</t>
  </si>
  <si>
    <t xml:space="preserve">DD-01</t>
  </si>
  <si>
    <t xml:space="preserve">Pitch deck 10–15 slide</t>
  </si>
  <si>
    <t xml:space="preserve">Tài liệu đầu tiên quỹ đọc để quyết định có gặp hay không.</t>
  </si>
  <si>
    <t xml:space="preserve">Sàng lọc</t>
  </si>
  <si>
    <t xml:space="preserve">Bắt buộc</t>
  </si>
  <si>
    <t xml:space="preserve">Chưa có</t>
  </si>
  <si>
    <t xml:space="preserve">DD-02</t>
  </si>
  <si>
    <t xml:space="preserve">Tóm tắt một câu về doanh nghiệp</t>
  </si>
  <si>
    <t xml:space="preserve">Dùng trong email giới thiệu và khi quỹ nhắc lại bạn trong nội bộ.</t>
  </si>
  <si>
    <t xml:space="preserve">DD-03</t>
  </si>
  <si>
    <t xml:space="preserve">Hồ sơ đội ngũ sáng lập</t>
  </si>
  <si>
    <t xml:space="preserve">Quỹ cần biết ai toàn thời gian, ai kiêm nhiệm, kinh nghiệm liên quan tới bài toán.</t>
  </si>
  <si>
    <t xml:space="preserve">Trao đổi đầu</t>
  </si>
  <si>
    <t xml:space="preserve">DD-04</t>
  </si>
  <si>
    <t xml:space="preserve">Kế hoạch sử dụng vốn theo cột mốc</t>
  </si>
  <si>
    <t xml:space="preserve">Trả lời câu hỏi khoản vốn này đưa doanh nghiệp tới đâu.</t>
  </si>
  <si>
    <t xml:space="preserve">Đàm phán</t>
  </si>
  <si>
    <t xml:space="preserve">DD-05</t>
  </si>
  <si>
    <t xml:space="preserve">Phân tích thị trường và đối thủ</t>
  </si>
  <si>
    <t xml:space="preserve">Kiểm chứng quy mô thị trường và lợi thế khó sao chép.</t>
  </si>
  <si>
    <t xml:space="preserve">Nên có</t>
  </si>
  <si>
    <t xml:space="preserve">DD-06</t>
  </si>
  <si>
    <t xml:space="preserve">Lộ trình sản phẩm 12–18 tháng</t>
  </si>
  <si>
    <t xml:space="preserve">Đối chiếu cột mốc đã hứa với năng lực triển khai thật.</t>
  </si>
  <si>
    <t xml:space="preserve">Thẩm định công nghệ</t>
  </si>
  <si>
    <t xml:space="preserve">2. Pháp nhân &amp; quản trị</t>
  </si>
  <si>
    <t xml:space="preserve">DD-07</t>
  </si>
  <si>
    <t xml:space="preserve">Giấy chứng nhận đăng ký doanh nghiệp</t>
  </si>
  <si>
    <t xml:space="preserve">Xác nhận pháp nhân tồn tại, ngành nghề và người đại diện.</t>
  </si>
  <si>
    <t xml:space="preserve">Thẩm định tài chính &amp; pháp lý</t>
  </si>
  <si>
    <t xml:space="preserve">DD-08</t>
  </si>
  <si>
    <t xml:space="preserve">Điều lệ công ty (bản mới nhất)</t>
  </si>
  <si>
    <t xml:space="preserve">Quyết định quyền biểu quyết, hạn chế chuyển nhượng, thẩm quyền ký.</t>
  </si>
  <si>
    <t xml:space="preserve">DD-09</t>
  </si>
  <si>
    <t xml:space="preserve">Biên bản và nghị quyết họp chủ sở hữu / hội đồng</t>
  </si>
  <si>
    <t xml:space="preserve">Chứng minh các quyết định lớn được thông qua đúng thẩm quyền.</t>
  </si>
  <si>
    <t xml:space="preserve">DD-10</t>
  </si>
  <si>
    <t xml:space="preserve">Sổ đăng ký cổ đông / thành viên góp vốn</t>
  </si>
  <si>
    <t xml:space="preserve">Đối chiếu với cap table; sai lệch ở đây làm chậm cả vòng gọi vốn.</t>
  </si>
  <si>
    <t xml:space="preserve">DD-11</t>
  </si>
  <si>
    <t xml:space="preserve">Giấy phép con của ngành (nếu có điều kiện kinh doanh)</t>
  </si>
  <si>
    <t xml:space="preserve">Thiếu giấy phép ngành là rủi ro pháp lý quỹ không bỏ qua được.</t>
  </si>
  <si>
    <t xml:space="preserve">Nếu có</t>
  </si>
  <si>
    <t xml:space="preserve">DD-12</t>
  </si>
  <si>
    <t xml:space="preserve">Hợp đồng thuê trụ sở và địa điểm kinh doanh</t>
  </si>
  <si>
    <t xml:space="preserve">Xác nhận địa chỉ đăng ký là thật và đang hiệu lực.</t>
  </si>
  <si>
    <t xml:space="preserve">DD-13</t>
  </si>
  <si>
    <t xml:space="preserve">Danh sách công ty con, chi nhánh, văn phòng đại diện</t>
  </si>
  <si>
    <t xml:space="preserve">Làm rõ toàn bộ phạm vi pháp nhân sẽ nhận vốn.</t>
  </si>
  <si>
    <t xml:space="preserve">3. Cổ phần &amp; lịch sử gọi vốn</t>
  </si>
  <si>
    <t xml:space="preserve">DD-14</t>
  </si>
  <si>
    <t xml:space="preserve">Cap table đầy đủ (kể cả ESOP, SAFE, khoản vay chuyển đổi)</t>
  </si>
  <si>
    <t xml:space="preserve">Quỹ tính tỷ lệ sở hữu sau vòng này; thiếu một dòng là sai toàn bộ.</t>
  </si>
  <si>
    <t xml:space="preserve">DD-15</t>
  </si>
  <si>
    <t xml:space="preserve">Hợp đồng SAFE / trái phiếu chuyển đổi đã ký</t>
  </si>
  <si>
    <t xml:space="preserve">Điều khoản chuyển đổi quyết định pha loãng ở vòng này.</t>
  </si>
  <si>
    <t xml:space="preserve">DD-16</t>
  </si>
  <si>
    <t xml:space="preserve">Thoả thuận cổ đông và thoả thuận sáng lập (vesting)</t>
  </si>
  <si>
    <t xml:space="preserve">Quỹ muốn chắc sáng lập bị ràng buộc thời gian, không rời đi sớm.</t>
  </si>
  <si>
    <t xml:space="preserve">DD-17</t>
  </si>
  <si>
    <t xml:space="preserve">Quy chế ESOP và danh sách người được cấp quyền</t>
  </si>
  <si>
    <t xml:space="preserve">Phần ESOP chưa cấp ảnh hưởng trực tiếp tới tỷ lệ sau vòng.</t>
  </si>
  <si>
    <t xml:space="preserve">DD-18</t>
  </si>
  <si>
    <t xml:space="preserve">Tài liệu các vòng gọi vốn trước và cam kết đã hứa</t>
  </si>
  <si>
    <t xml:space="preserve">Cam kết miệng chưa ghi giấy là rủi ro tranh chấp sau này.</t>
  </si>
  <si>
    <t xml:space="preserve">DD-19</t>
  </si>
  <si>
    <t xml:space="preserve">Chứng từ góp vốn thực tế của các cổ đông</t>
  </si>
  <si>
    <t xml:space="preserve">Xác nhận vốn điều lệ đã góp thật, không chỉ đăng ký trên giấy.</t>
  </si>
  <si>
    <t xml:space="preserve">4. Tài chính &amp; thuế</t>
  </si>
  <si>
    <t xml:space="preserve">DD-20</t>
  </si>
  <si>
    <t xml:space="preserve">Báo cáo tài chính 2–3 năm gần nhất</t>
  </si>
  <si>
    <t xml:space="preserve">Nền tảng của mọi phân tích tài chính; có kiểm toán thì càng nhanh.</t>
  </si>
  <si>
    <t xml:space="preserve">DD-21</t>
  </si>
  <si>
    <t xml:space="preserve">Mô hình tài chính dự phóng 18–36 tháng</t>
  </si>
  <si>
    <t xml:space="preserve">Quỹ đọc giả định, không đọc kết quả; để giả định tách riêng.</t>
  </si>
  <si>
    <t xml:space="preserve">DD-22</t>
  </si>
  <si>
    <t xml:space="preserve">Bảng runway: số dư tiền mặt và mức đốt tiền theo tháng</t>
  </si>
  <si>
    <t xml:space="preserve">Trả lời câu hỏi tiền còn đủ dùng bao lâu và khi nào cần vốn.</t>
  </si>
  <si>
    <t xml:space="preserve">DD-23</t>
  </si>
  <si>
    <t xml:space="preserve">Sao kê ngân hàng 6–12 tháng</t>
  </si>
  <si>
    <t xml:space="preserve">Đối chiếu doanh thu và chi phí trên sổ sách với tiền thật.</t>
  </si>
  <si>
    <t xml:space="preserve">DD-24</t>
  </si>
  <si>
    <t xml:space="preserve">Tờ khai và quyết toán thuế (TNDN, GTGT) gần nhất</t>
  </si>
  <si>
    <t xml:space="preserve">Nợ thuế và sai sót kê khai là khoản nợ ẩn quỹ phải định giá.</t>
  </si>
  <si>
    <t xml:space="preserve">DD-25</t>
  </si>
  <si>
    <t xml:space="preserve">Xác nhận tình trạng nợ thuế</t>
  </si>
  <si>
    <t xml:space="preserve">Một tờ giấy ngắn nhưng gỡ được nghi ngờ lớn nhất trong thẩm định thuế.</t>
  </si>
  <si>
    <t xml:space="preserve">DD-26</t>
  </si>
  <si>
    <t xml:space="preserve">Danh sách khoản vay, bảo lãnh và nghĩa vụ ngoài bảng</t>
  </si>
  <si>
    <t xml:space="preserve">Nợ chưa khai báo làm thay đổi định giá sau khi đã chốt điều khoản.</t>
  </si>
  <si>
    <t xml:space="preserve">DD-27</t>
  </si>
  <si>
    <t xml:space="preserve">Ngân sách năm hiện tại và so sánh kế hoạch với thực tế</t>
  </si>
  <si>
    <t xml:space="preserve">Cho thấy đội ngũ dự báo sát tới đâu — quỹ đánh giá cả điều này.</t>
  </si>
  <si>
    <t xml:space="preserve">5. Khách hàng &amp; doanh thu</t>
  </si>
  <si>
    <t xml:space="preserve">DD-28</t>
  </si>
  <si>
    <t xml:space="preserve">Số liệu traction xuất từ hệ thống</t>
  </si>
  <si>
    <t xml:space="preserve">Bản gốc từ hệ thống đáng tin hơn bảng tự gõ lại.</t>
  </si>
  <si>
    <t xml:space="preserve">DD-29</t>
  </si>
  <si>
    <t xml:space="preserve">Hợp đồng với khách hàng lớn nhất</t>
  </si>
  <si>
    <t xml:space="preserve">Điều khoản huỷ ngang và tập trung doanh thu là rủi ro chính.</t>
  </si>
  <si>
    <t xml:space="preserve">DD-30</t>
  </si>
  <si>
    <t xml:space="preserve">Bảng doanh thu theo khách hàng và theo tháng</t>
  </si>
  <si>
    <t xml:space="preserve">Kiểm tra mức độ phụ thuộc vào vài khách hàng.</t>
  </si>
  <si>
    <t xml:space="preserve">DD-31</t>
  </si>
  <si>
    <t xml:space="preserve">Chỉ số giữ chân và tỷ lệ rời bỏ theo nhóm khách</t>
  </si>
  <si>
    <t xml:space="preserve">Giữ chân yếu thì tăng trưởng chỉ là mua khách bằng tiền.</t>
  </si>
  <si>
    <t xml:space="preserve">DD-32</t>
  </si>
  <si>
    <t xml:space="preserve">Kinh tế đơn vị: chi phí có khách và giá trị vòng đời</t>
  </si>
  <si>
    <t xml:space="preserve">Quyết định câu hỏi mô hình có lãi được ở quy mô lớn không.</t>
  </si>
  <si>
    <t xml:space="preserve">DD-33</t>
  </si>
  <si>
    <t xml:space="preserve">Bảng giá, chính sách chiết khấu và điều khoản thanh toán</t>
  </si>
  <si>
    <t xml:space="preserve">Giải thích khoảng cách giữa doanh thu ghi nhận và tiền về.</t>
  </si>
  <si>
    <t xml:space="preserve">DD-34</t>
  </si>
  <si>
    <t xml:space="preserve">Hợp đồng nhà cung cấp và đối tác quan trọng</t>
  </si>
  <si>
    <t xml:space="preserve">Phụ thuộc một nhà cung cấp cũng là rủi ro tập trung.</t>
  </si>
  <si>
    <t xml:space="preserve">6. Sản phẩm &amp; công nghệ</t>
  </si>
  <si>
    <t xml:space="preserve">DD-35</t>
  </si>
  <si>
    <t xml:space="preserve">Bản demo hoặc tài khoản dùng thử cho quỹ</t>
  </si>
  <si>
    <t xml:space="preserve">Nhanh hơn mọi mô tả bằng chữ về sản phẩm.</t>
  </si>
  <si>
    <t xml:space="preserve">DD-36</t>
  </si>
  <si>
    <t xml:space="preserve">Sơ đồ kiến trúc hệ thống</t>
  </si>
  <si>
    <t xml:space="preserve">Kiểm chứng chiều sâu kỹ thuật và khả năng mở rộng.</t>
  </si>
  <si>
    <t xml:space="preserve">DD-37</t>
  </si>
  <si>
    <t xml:space="preserve">Danh sách thư viện và dịch vụ bên thứ ba đang dùng</t>
  </si>
  <si>
    <t xml:space="preserve">Rủi ro giấy phép mã nguồn mở và phụ thuộc nhà cung cấp.</t>
  </si>
  <si>
    <t xml:space="preserve">DD-38</t>
  </si>
  <si>
    <t xml:space="preserve">Quyền sở hữu mã nguồn và kho lưu trữ đứng tên công ty</t>
  </si>
  <si>
    <t xml:space="preserve">Mã nguồn đứng tên cá nhân là lỗi làm chậm vòng vốn rất thường gặp.</t>
  </si>
  <si>
    <t xml:space="preserve">DD-39</t>
  </si>
  <si>
    <t xml:space="preserve">Đăng ký nhãn hiệu, sáng chế, quyền tác giả</t>
  </si>
  <si>
    <t xml:space="preserve">Tài sản vô hình phải thuộc về công ty, không thuộc sáng lập.</t>
  </si>
  <si>
    <t xml:space="preserve">DD-40</t>
  </si>
  <si>
    <t xml:space="preserve">Chính sách bảo mật và cách xử lý dữ liệu cá nhân</t>
  </si>
  <si>
    <t xml:space="preserve">Quỹ kiểm tra tuân thủ quy định bảo vệ dữ liệu cá nhân của Việt Nam.</t>
  </si>
  <si>
    <t xml:space="preserve">DD-41</t>
  </si>
  <si>
    <t xml:space="preserve">Nhật ký sự cố và kế hoạch sao lưu, khôi phục</t>
  </si>
  <si>
    <t xml:space="preserve">Cho thấy đội ngũ vận hành có kỷ luật.</t>
  </si>
  <si>
    <t xml:space="preserve">7. Nhân sự</t>
  </si>
  <si>
    <t xml:space="preserve">DD-42</t>
  </si>
  <si>
    <t xml:space="preserve">Danh sách nhân sự: vị trí, lương, ngày vào làm</t>
  </si>
  <si>
    <t xml:space="preserve">Lương là khoản chi lớn nhất; số liệu này nối thẳng vào runway.</t>
  </si>
  <si>
    <t xml:space="preserve">DD-43</t>
  </si>
  <si>
    <t xml:space="preserve">Hợp đồng lao động của nhân sự chủ chốt</t>
  </si>
  <si>
    <t xml:space="preserve">Thiếu hợp đồng là rủi ro tranh chấp và rủi ro mất người sau vòng vốn.</t>
  </si>
  <si>
    <t xml:space="preserve">DD-44</t>
  </si>
  <si>
    <t xml:space="preserve">Thoả thuận bảo mật và chuyển giao quyền sở hữu trí tuệ</t>
  </si>
  <si>
    <t xml:space="preserve">Bảo đảm sản phẩm do nhân sự làm ra thuộc về công ty.</t>
  </si>
  <si>
    <t xml:space="preserve">DD-45</t>
  </si>
  <si>
    <t xml:space="preserve">Hồ sơ bảo hiểm xã hội và tình trạng đóng</t>
  </si>
  <si>
    <t xml:space="preserve">Nợ bảo hiểm là nghĩa vụ tài chính ẩn, phát hiện muộn thì đàm phán lại.</t>
  </si>
  <si>
    <t xml:space="preserve">DD-46</t>
  </si>
  <si>
    <t xml:space="preserve">Kế hoạch tuyển dụng 12 tháng tới</t>
  </si>
  <si>
    <t xml:space="preserve">Gắn với kế hoạch sử dụng vốn và cột mốc đã cam kết.</t>
  </si>
  <si>
    <t xml:space="preserve">DD-47</t>
  </si>
  <si>
    <t xml:space="preserve">Hợp đồng với cộng tác viên và nhà thầu bên ngoài</t>
  </si>
  <si>
    <t xml:space="preserve">Làm rõ ai giữ quyền với phần việc thuê ngoài.</t>
  </si>
  <si>
    <t xml:space="preserve">8. Pháp lý &amp; tuân thủ</t>
  </si>
  <si>
    <t xml:space="preserve">DD-48</t>
  </si>
  <si>
    <t xml:space="preserve">Danh sách tranh chấp, khiếu nại, vụ kiện (nếu có)</t>
  </si>
  <si>
    <t xml:space="preserve">Quỹ cần biết trước; phát hiện sau khi ký là mất niềm tin.</t>
  </si>
  <si>
    <t xml:space="preserve">DD-49</t>
  </si>
  <si>
    <t xml:space="preserve">Hợp đồng mẫu đang dùng với khách hàng</t>
  </si>
  <si>
    <t xml:space="preserve">Điều khoản trách nhiệm và bồi thường có thể là rủi ro lớn.</t>
  </si>
  <si>
    <t xml:space="preserve">DD-50</t>
  </si>
  <si>
    <t xml:space="preserve">Giấy tờ về tài sản lớn và quyền sử dụng đất (nếu có)</t>
  </si>
  <si>
    <t xml:space="preserve">Ảnh hưởng tới thủ tục đăng ký góp vốn của nhà đầu tư nước ngoài.</t>
  </si>
  <si>
    <t xml:space="preserve">DD-51</t>
  </si>
  <si>
    <t xml:space="preserve">Bảo hiểm doanh nghiệp đang có hiệu lực</t>
  </si>
  <si>
    <t xml:space="preserve">Giảm rủi ro cho khoản đầu tư; thiếu thì thường bị yêu cầu mua bổ sung.</t>
  </si>
  <si>
    <t xml:space="preserve">DD-52</t>
  </si>
  <si>
    <t xml:space="preserve">Điều kiện tiên quyết trong hợp đồng đầu tư đã hoàn tất</t>
  </si>
  <si>
    <t xml:space="preserve">Giải ngân chỉ diễn ra khi những việc này xong.</t>
  </si>
  <si>
    <t xml:space="preserve">Tiến độ chuẩn bị hồ sơ</t>
  </si>
  <si>
    <t xml:space="preserve">Các con số tự tính từ sheet «Danh mục hồ sơ». Không cần sửa gì ở đây.</t>
  </si>
  <si>
    <t xml:space="preserve">Tổng quan</t>
  </si>
  <si>
    <t xml:space="preserve">Tổng số tài liệu trong danh mục</t>
  </si>
  <si>
    <t xml:space="preserve">Đã có</t>
  </si>
  <si>
    <t xml:space="preserve">Đang làm</t>
  </si>
  <si>
    <t xml:space="preserve">Không áp dụng</t>
  </si>
  <si>
    <t xml:space="preserve">Tài liệu bắt buộc</t>
  </si>
  <si>
    <t xml:space="preserve">Số tài liệu bắt buộc</t>
  </si>
  <si>
    <t xml:space="preserve">Trong đó đã có</t>
  </si>
  <si>
    <t xml:space="preserve">Còn thiếu</t>
  </si>
  <si>
    <t xml:space="preserve">Mức hoàn thành phần bắt buộc</t>
  </si>
  <si>
    <t xml:space="preserve">Đây là mức hoàn thành biểu mẫu, không phải đánh giá khả năng gọi vốn.</t>
  </si>
  <si>
    <t xml:space="preserve">Theo nhóm hồ sơ</t>
  </si>
  <si>
    <t xml:space="preserve">Tổng</t>
  </si>
  <si>
    <t xml:space="preserve">Theo bước thẩm định</t>
  </si>
  <si>
    <t xml:space="preserve">Bước</t>
  </si>
</sst>
</file>

<file path=xl/styles.xml><?xml version="1.0" encoding="utf-8"?>
<styleSheet xmlns="http://schemas.openxmlformats.org/spreadsheetml/2006/main">
  <numFmts count="4">
    <numFmt numFmtId="164" formatCode="General"/>
    <numFmt numFmtId="165" formatCode="dd/mm/yyyy"/>
    <numFmt numFmtId="166" formatCode="General"/>
    <numFmt numFmtId="167" formatCode="0%"/>
  </numFmts>
  <fonts count="10">
    <font>
      <sz val="11"/>
      <color theme="1"/>
      <name val="Calibri"/>
      <family val="2"/>
      <charset val="1"/>
    </font>
    <font>
      <sz val="10"/>
      <name val="Arial"/>
      <family val="0"/>
    </font>
    <font>
      <sz val="10"/>
      <name val="Arial"/>
      <family val="0"/>
    </font>
    <font>
      <sz val="10"/>
      <name val="Arial"/>
      <family val="0"/>
    </font>
    <font>
      <b val="true"/>
      <sz val="16"/>
      <color rgb="FF0E2A44"/>
      <name val="Arial"/>
      <family val="0"/>
      <charset val="1"/>
    </font>
    <font>
      <sz val="9"/>
      <color rgb="FF5C6670"/>
      <name val="Arial"/>
      <family val="0"/>
      <charset val="1"/>
    </font>
    <font>
      <b val="true"/>
      <sz val="10"/>
      <color rgb="FF14181C"/>
      <name val="Arial"/>
      <family val="0"/>
      <charset val="1"/>
    </font>
    <font>
      <sz val="10"/>
      <color rgb="FF14181C"/>
      <name val="Arial"/>
      <family val="0"/>
      <charset val="1"/>
    </font>
    <font>
      <sz val="10"/>
      <color rgb="FF0000FF"/>
      <name val="Arial"/>
      <family val="0"/>
      <charset val="1"/>
    </font>
    <font>
      <b val="true"/>
      <sz val="11"/>
      <color rgb="FFFFFFFF"/>
      <name val="Arial"/>
      <family val="0"/>
      <charset val="1"/>
    </font>
  </fonts>
  <fills count="4">
    <fill>
      <patternFill patternType="none"/>
    </fill>
    <fill>
      <patternFill patternType="gray125"/>
    </fill>
    <fill>
      <patternFill patternType="solid">
        <fgColor rgb="FF123B5D"/>
        <bgColor rgb="FF0E2A44"/>
      </patternFill>
    </fill>
    <fill>
      <patternFill patternType="solid">
        <fgColor rgb="FFFFF7E0"/>
        <bgColor rgb="FFFDEBD8"/>
      </patternFill>
    </fill>
  </fills>
  <borders count="2">
    <border diagonalUp="false" diagonalDown="false">
      <left/>
      <right/>
      <top/>
      <bottom/>
      <diagonal/>
    </border>
    <border diagonalUp="false" diagonalDown="false">
      <left style="thin">
        <color rgb="FFDCE5E9"/>
      </left>
      <right style="thin">
        <color rgb="FFDCE5E9"/>
      </right>
      <top style="thin">
        <color rgb="FFDCE5E9"/>
      </top>
      <bottom style="thin">
        <color rgb="FFDCE5E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2" borderId="1"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false" indent="0" shrinkToFit="false"/>
      <protection locked="true" hidden="false"/>
    </xf>
    <xf numFmtId="164" fontId="7" fillId="3" borderId="1" xfId="0" applyFont="true" applyBorder="true" applyAlignment="true" applyProtection="false">
      <alignment horizontal="general" vertical="top" textRotation="0" wrapText="false" indent="0" shrinkToFit="false"/>
      <protection locked="true" hidden="false"/>
    </xf>
    <xf numFmtId="165" fontId="7" fillId="3" borderId="1" xfId="0" applyFont="true" applyBorder="true" applyAlignment="true" applyProtection="false">
      <alignment horizontal="general" vertical="top"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true" applyProtection="false">
      <alignment horizontal="center" vertical="bottom" textRotation="0" wrapText="false" indent="0" shrinkToFit="false"/>
      <protection locked="true" hidden="false"/>
    </xf>
    <xf numFmtId="167" fontId="6" fillId="0" borderId="0" xfId="0" applyFont="true" applyBorder="false" applyAlignment="true" applyProtection="false">
      <alignment horizontal="center" vertical="bottom" textRotation="0" wrapText="false" indent="0" shrinkToFit="false"/>
      <protection locked="true" hidden="false"/>
    </xf>
    <xf numFmtId="164" fontId="9" fillId="2" borderId="1" xfId="0" applyFont="true" applyBorder="true" applyAlignment="true" applyProtection="false">
      <alignment horizontal="center" vertical="bottom"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123B5D"/>
          <bgColor rgb="FF000000"/>
        </patternFill>
      </fill>
    </dxf>
    <dxf>
      <fill>
        <patternFill patternType="solid">
          <fgColor rgb="FFFDEBD8"/>
          <bgColor rgb="FF000000"/>
        </patternFill>
      </fill>
    </dxf>
    <dxf>
      <fill>
        <patternFill patternType="solid">
          <bgColor rgb="FF000000"/>
        </patternFill>
      </fill>
    </dxf>
    <dxf>
      <fill>
        <patternFill patternType="solid">
          <fgColor rgb="FF14181C"/>
          <bgColor rgb="FF000000"/>
        </patternFill>
      </fill>
    </dxf>
    <dxf>
      <fill>
        <patternFill patternType="solid">
          <fgColor rgb="FFFFFFFF"/>
          <bgColor rgb="FF000000"/>
        </patternFill>
      </fill>
    </dxf>
    <dxf>
      <fill>
        <patternFill patternType="solid">
          <fgColor rgb="FFFFF7E0"/>
          <bgColor rgb="FF000000"/>
        </patternFill>
      </fill>
    </dxf>
    <dxf>
      <fill>
        <patternFill>
          <bgColor rgb="FFE8F5EE"/>
        </patternFill>
      </fill>
    </dxf>
    <dxf>
      <fill>
        <patternFill>
          <bgColor rgb="FFFDEBD8"/>
        </patternFill>
      </fill>
    </dxf>
    <dxf>
      <font>
        <name val="Arial"/>
        <charset val="1"/>
        <family val="0"/>
        <color rgb="FF9AA5AE"/>
        <sz val="10"/>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7E0"/>
      <rgbColor rgb="FFE8F5EE"/>
      <rgbColor rgb="FF660066"/>
      <rgbColor rgb="FFFF8080"/>
      <rgbColor rgb="FF0066CC"/>
      <rgbColor rgb="FFDCE5E9"/>
      <rgbColor rgb="FF000080"/>
      <rgbColor rgb="FFFF00FF"/>
      <rgbColor rgb="FFFFFF00"/>
      <rgbColor rgb="FF00FFFF"/>
      <rgbColor rgb="FF800080"/>
      <rgbColor rgb="FF800000"/>
      <rgbColor rgb="FF008080"/>
      <rgbColor rgb="FF0000FF"/>
      <rgbColor rgb="FF00CCFF"/>
      <rgbColor rgb="FFCCFFFF"/>
      <rgbColor rgb="FFCCFFCC"/>
      <rgbColor rgb="FFFDEBD8"/>
      <rgbColor rgb="FF99CCFF"/>
      <rgbColor rgb="FFFF99CC"/>
      <rgbColor rgb="FFCC99FF"/>
      <rgbColor rgb="FFFFCC99"/>
      <rgbColor rgb="FF3366FF"/>
      <rgbColor rgb="FF33CCCC"/>
      <rgbColor rgb="FF99CC00"/>
      <rgbColor rgb="FFFFCC00"/>
      <rgbColor rgb="FFFF9900"/>
      <rgbColor rgb="FFFF6600"/>
      <rgbColor rgb="FF5C6670"/>
      <rgbColor rgb="FF9AA5AE"/>
      <rgbColor rgb="FF123B5D"/>
      <rgbColor rgb="FF339966"/>
      <rgbColor rgb="FF14181C"/>
      <rgbColor rgb="FF333300"/>
      <rgbColor rgb="FF993300"/>
      <rgbColor rgb="FF993366"/>
      <rgbColor rgb="FF333399"/>
      <rgbColor rgb="FF0E2A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4"/>
  </cols>
  <sheetData>
    <row r="2" customFormat="false" ht="19.7" hidden="false" customHeight="fals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45.75" hidden="false" customHeight="true" outlineLevel="0" collapsed="false">
      <c r="B6" s="4" t="s">
        <v>3</v>
      </c>
    </row>
    <row r="8" customFormat="false" ht="15" hidden="false" customHeight="false" outlineLevel="0" collapsed="false">
      <c r="B8" s="3" t="s">
        <v>4</v>
      </c>
    </row>
    <row r="9" customFormat="false" ht="30" hidden="false" customHeight="true" outlineLevel="0" collapsed="false">
      <c r="B9" s="4" t="s">
        <v>5</v>
      </c>
    </row>
    <row r="10" customFormat="false" ht="30" hidden="false" customHeight="true" outlineLevel="0" collapsed="false">
      <c r="B10" s="4" t="s">
        <v>6</v>
      </c>
    </row>
    <row r="11" customFormat="false" ht="15" hidden="false" customHeight="false" outlineLevel="0" collapsed="false">
      <c r="B11" s="4" t="s">
        <v>7</v>
      </c>
    </row>
    <row r="12" customFormat="false" ht="15" hidden="false" customHeight="false" outlineLevel="0" collapsed="false">
      <c r="B12" s="4" t="s">
        <v>8</v>
      </c>
    </row>
    <row r="14" customFormat="false" ht="15" hidden="false" customHeight="false" outlineLevel="0" collapsed="false">
      <c r="B14" s="3" t="s">
        <v>9</v>
      </c>
    </row>
    <row r="15" customFormat="false" ht="15" hidden="false" customHeight="false" outlineLevel="0" collapsed="false">
      <c r="B15" s="4" t="s">
        <v>10</v>
      </c>
    </row>
    <row r="16" customFormat="false" ht="30" hidden="false" customHeight="true" outlineLevel="0" collapsed="false">
      <c r="B16" s="4" t="s">
        <v>11</v>
      </c>
    </row>
    <row r="18" customFormat="false" ht="15" hidden="false" customHeight="false" outlineLevel="0" collapsed="false">
      <c r="B18" s="3" t="s">
        <v>12</v>
      </c>
    </row>
    <row r="19" customFormat="false" ht="45.75" hidden="false" customHeight="true" outlineLevel="0" collapsed="false">
      <c r="B19" s="4" t="s">
        <v>13</v>
      </c>
    </row>
    <row r="20" customFormat="false" ht="30" hidden="false" customHeight="true" outlineLevel="0" collapsed="false">
      <c r="B20" s="4" t="s">
        <v>14</v>
      </c>
    </row>
    <row r="22" customFormat="false" ht="30" hidden="false" customHeight="true" outlineLevel="0" collapsed="false">
      <c r="B22" s="5" t="s">
        <v>15</v>
      </c>
    </row>
    <row r="24" customFormat="false" ht="15" hidden="false" customHeight="false" outlineLevel="0" collapsed="false">
      <c r="B24" s="2" t="s">
        <v>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8"/>
    <col collapsed="false" customWidth="true" hidden="false" outlineLevel="0" max="3" min="3" style="0" width="42"/>
    <col collapsed="false" customWidth="true" hidden="false" outlineLevel="0" max="4" min="4" style="0" width="46"/>
    <col collapsed="false" customWidth="true" hidden="false" outlineLevel="0" max="5" min="5" style="0" width="24"/>
    <col collapsed="false" customWidth="true" hidden="false" outlineLevel="0" max="6" min="6" style="0" width="12"/>
    <col collapsed="false" customWidth="true" hidden="false" outlineLevel="0" max="7" min="7" style="0" width="14"/>
    <col collapsed="false" customWidth="true" hidden="false" outlineLevel="0" max="8" min="8" style="0" width="18"/>
    <col collapsed="false" customWidth="true" hidden="false" outlineLevel="0" max="9" min="9" style="0" width="12"/>
    <col collapsed="false" customWidth="true" hidden="false" outlineLevel="0" max="10" min="10" style="0" width="30"/>
    <col collapsed="false" customWidth="true" hidden="false" outlineLevel="0" max="11" min="11" style="0" width="26"/>
  </cols>
  <sheetData>
    <row r="1" customFormat="false" ht="30" hidden="false" customHeight="true" outlineLevel="0" collapsed="false">
      <c r="A1" s="6" t="s">
        <v>17</v>
      </c>
      <c r="B1" s="6" t="s">
        <v>18</v>
      </c>
      <c r="C1" s="6" t="s">
        <v>19</v>
      </c>
      <c r="D1" s="6" t="s">
        <v>20</v>
      </c>
      <c r="E1" s="6" t="s">
        <v>21</v>
      </c>
      <c r="F1" s="6" t="s">
        <v>22</v>
      </c>
      <c r="G1" s="6" t="s">
        <v>23</v>
      </c>
      <c r="H1" s="6" t="s">
        <v>24</v>
      </c>
      <c r="I1" s="6" t="s">
        <v>25</v>
      </c>
      <c r="J1" s="6" t="s">
        <v>26</v>
      </c>
      <c r="K1" s="6" t="s">
        <v>27</v>
      </c>
    </row>
    <row r="2" customFormat="false" ht="30" hidden="false" customHeight="true" outlineLevel="0" collapsed="false">
      <c r="A2" s="7" t="s">
        <v>28</v>
      </c>
      <c r="B2" s="8" t="s">
        <v>29</v>
      </c>
      <c r="C2" s="7" t="s">
        <v>30</v>
      </c>
      <c r="D2" s="7" t="s">
        <v>31</v>
      </c>
      <c r="E2" s="7" t="s">
        <v>32</v>
      </c>
      <c r="F2" s="8" t="s">
        <v>33</v>
      </c>
      <c r="G2" s="9" t="s">
        <v>34</v>
      </c>
      <c r="H2" s="9"/>
      <c r="I2" s="10"/>
      <c r="J2" s="9"/>
      <c r="K2" s="9"/>
    </row>
    <row r="3" customFormat="false" ht="30" hidden="false" customHeight="true" outlineLevel="0" collapsed="false">
      <c r="A3" s="7" t="s">
        <v>28</v>
      </c>
      <c r="B3" s="8" t="s">
        <v>35</v>
      </c>
      <c r="C3" s="7" t="s">
        <v>36</v>
      </c>
      <c r="D3" s="7" t="s">
        <v>37</v>
      </c>
      <c r="E3" s="7" t="s">
        <v>32</v>
      </c>
      <c r="F3" s="8" t="s">
        <v>33</v>
      </c>
      <c r="G3" s="9" t="s">
        <v>34</v>
      </c>
      <c r="H3" s="9"/>
      <c r="I3" s="10"/>
      <c r="J3" s="9"/>
      <c r="K3" s="9"/>
    </row>
    <row r="4" customFormat="false" ht="30" hidden="false" customHeight="true" outlineLevel="0" collapsed="false">
      <c r="A4" s="7" t="s">
        <v>28</v>
      </c>
      <c r="B4" s="8" t="s">
        <v>38</v>
      </c>
      <c r="C4" s="7" t="s">
        <v>39</v>
      </c>
      <c r="D4" s="7" t="s">
        <v>40</v>
      </c>
      <c r="E4" s="7" t="s">
        <v>41</v>
      </c>
      <c r="F4" s="8" t="s">
        <v>33</v>
      </c>
      <c r="G4" s="9" t="s">
        <v>34</v>
      </c>
      <c r="H4" s="9"/>
      <c r="I4" s="10"/>
      <c r="J4" s="9"/>
      <c r="K4" s="9"/>
    </row>
    <row r="5" customFormat="false" ht="30" hidden="false" customHeight="true" outlineLevel="0" collapsed="false">
      <c r="A5" s="7" t="s">
        <v>28</v>
      </c>
      <c r="B5" s="8" t="s">
        <v>42</v>
      </c>
      <c r="C5" s="7" t="s">
        <v>43</v>
      </c>
      <c r="D5" s="7" t="s">
        <v>44</v>
      </c>
      <c r="E5" s="7" t="s">
        <v>45</v>
      </c>
      <c r="F5" s="8" t="s">
        <v>33</v>
      </c>
      <c r="G5" s="9" t="s">
        <v>34</v>
      </c>
      <c r="H5" s="9"/>
      <c r="I5" s="10"/>
      <c r="J5" s="9"/>
      <c r="K5" s="9"/>
    </row>
    <row r="6" customFormat="false" ht="30" hidden="false" customHeight="true" outlineLevel="0" collapsed="false">
      <c r="A6" s="7" t="s">
        <v>28</v>
      </c>
      <c r="B6" s="8" t="s">
        <v>46</v>
      </c>
      <c r="C6" s="7" t="s">
        <v>47</v>
      </c>
      <c r="D6" s="7" t="s">
        <v>48</v>
      </c>
      <c r="E6" s="7" t="s">
        <v>41</v>
      </c>
      <c r="F6" s="8" t="s">
        <v>49</v>
      </c>
      <c r="G6" s="9" t="s">
        <v>34</v>
      </c>
      <c r="H6" s="9"/>
      <c r="I6" s="10"/>
      <c r="J6" s="9"/>
      <c r="K6" s="9"/>
    </row>
    <row r="7" customFormat="false" ht="30" hidden="false" customHeight="true" outlineLevel="0" collapsed="false">
      <c r="A7" s="7" t="s">
        <v>28</v>
      </c>
      <c r="B7" s="8" t="s">
        <v>50</v>
      </c>
      <c r="C7" s="7" t="s">
        <v>51</v>
      </c>
      <c r="D7" s="7" t="s">
        <v>52</v>
      </c>
      <c r="E7" s="7" t="s">
        <v>53</v>
      </c>
      <c r="F7" s="8" t="s">
        <v>49</v>
      </c>
      <c r="G7" s="9" t="s">
        <v>34</v>
      </c>
      <c r="H7" s="9"/>
      <c r="I7" s="10"/>
      <c r="J7" s="9"/>
      <c r="K7" s="9"/>
    </row>
    <row r="8" customFormat="false" ht="30" hidden="false" customHeight="true" outlineLevel="0" collapsed="false">
      <c r="A8" s="7" t="s">
        <v>54</v>
      </c>
      <c r="B8" s="8" t="s">
        <v>55</v>
      </c>
      <c r="C8" s="7" t="s">
        <v>56</v>
      </c>
      <c r="D8" s="7" t="s">
        <v>57</v>
      </c>
      <c r="E8" s="7" t="s">
        <v>58</v>
      </c>
      <c r="F8" s="8" t="s">
        <v>33</v>
      </c>
      <c r="G8" s="9" t="s">
        <v>34</v>
      </c>
      <c r="H8" s="9"/>
      <c r="I8" s="10"/>
      <c r="J8" s="9"/>
      <c r="K8" s="9"/>
    </row>
    <row r="9" customFormat="false" ht="30" hidden="false" customHeight="true" outlineLevel="0" collapsed="false">
      <c r="A9" s="7" t="s">
        <v>54</v>
      </c>
      <c r="B9" s="8" t="s">
        <v>59</v>
      </c>
      <c r="C9" s="7" t="s">
        <v>60</v>
      </c>
      <c r="D9" s="7" t="s">
        <v>61</v>
      </c>
      <c r="E9" s="7" t="s">
        <v>58</v>
      </c>
      <c r="F9" s="8" t="s">
        <v>33</v>
      </c>
      <c r="G9" s="9" t="s">
        <v>34</v>
      </c>
      <c r="H9" s="9"/>
      <c r="I9" s="10"/>
      <c r="J9" s="9"/>
      <c r="K9" s="9"/>
    </row>
    <row r="10" customFormat="false" ht="30" hidden="false" customHeight="true" outlineLevel="0" collapsed="false">
      <c r="A10" s="7" t="s">
        <v>54</v>
      </c>
      <c r="B10" s="8" t="s">
        <v>62</v>
      </c>
      <c r="C10" s="7" t="s">
        <v>63</v>
      </c>
      <c r="D10" s="7" t="s">
        <v>64</v>
      </c>
      <c r="E10" s="7" t="s">
        <v>58</v>
      </c>
      <c r="F10" s="8" t="s">
        <v>33</v>
      </c>
      <c r="G10" s="9" t="s">
        <v>34</v>
      </c>
      <c r="H10" s="9"/>
      <c r="I10" s="10"/>
      <c r="J10" s="9"/>
      <c r="K10" s="9"/>
    </row>
    <row r="11" customFormat="false" ht="30" hidden="false" customHeight="true" outlineLevel="0" collapsed="false">
      <c r="A11" s="7" t="s">
        <v>54</v>
      </c>
      <c r="B11" s="8" t="s">
        <v>65</v>
      </c>
      <c r="C11" s="7" t="s">
        <v>66</v>
      </c>
      <c r="D11" s="7" t="s">
        <v>67</v>
      </c>
      <c r="E11" s="7" t="s">
        <v>58</v>
      </c>
      <c r="F11" s="8" t="s">
        <v>33</v>
      </c>
      <c r="G11" s="9" t="s">
        <v>34</v>
      </c>
      <c r="H11" s="9"/>
      <c r="I11" s="10"/>
      <c r="J11" s="9"/>
      <c r="K11" s="9"/>
    </row>
    <row r="12" customFormat="false" ht="30" hidden="false" customHeight="true" outlineLevel="0" collapsed="false">
      <c r="A12" s="7" t="s">
        <v>54</v>
      </c>
      <c r="B12" s="8" t="s">
        <v>68</v>
      </c>
      <c r="C12" s="7" t="s">
        <v>69</v>
      </c>
      <c r="D12" s="7" t="s">
        <v>70</v>
      </c>
      <c r="E12" s="7" t="s">
        <v>58</v>
      </c>
      <c r="F12" s="8" t="s">
        <v>71</v>
      </c>
      <c r="G12" s="9" t="s">
        <v>34</v>
      </c>
      <c r="H12" s="9"/>
      <c r="I12" s="10"/>
      <c r="J12" s="9"/>
      <c r="K12" s="9"/>
    </row>
    <row r="13" customFormat="false" ht="30" hidden="false" customHeight="true" outlineLevel="0" collapsed="false">
      <c r="A13" s="7" t="s">
        <v>54</v>
      </c>
      <c r="B13" s="8" t="s">
        <v>72</v>
      </c>
      <c r="C13" s="7" t="s">
        <v>73</v>
      </c>
      <c r="D13" s="7" t="s">
        <v>74</v>
      </c>
      <c r="E13" s="7" t="s">
        <v>58</v>
      </c>
      <c r="F13" s="8" t="s">
        <v>49</v>
      </c>
      <c r="G13" s="9" t="s">
        <v>34</v>
      </c>
      <c r="H13" s="9"/>
      <c r="I13" s="10"/>
      <c r="J13" s="9"/>
      <c r="K13" s="9"/>
    </row>
    <row r="14" customFormat="false" ht="30" hidden="false" customHeight="true" outlineLevel="0" collapsed="false">
      <c r="A14" s="7" t="s">
        <v>54</v>
      </c>
      <c r="B14" s="8" t="s">
        <v>75</v>
      </c>
      <c r="C14" s="7" t="s">
        <v>76</v>
      </c>
      <c r="D14" s="7" t="s">
        <v>77</v>
      </c>
      <c r="E14" s="7" t="s">
        <v>58</v>
      </c>
      <c r="F14" s="8" t="s">
        <v>71</v>
      </c>
      <c r="G14" s="9" t="s">
        <v>34</v>
      </c>
      <c r="H14" s="9"/>
      <c r="I14" s="10"/>
      <c r="J14" s="9"/>
      <c r="K14" s="9"/>
    </row>
    <row r="15" customFormat="false" ht="30" hidden="false" customHeight="true" outlineLevel="0" collapsed="false">
      <c r="A15" s="7" t="s">
        <v>78</v>
      </c>
      <c r="B15" s="8" t="s">
        <v>79</v>
      </c>
      <c r="C15" s="7" t="s">
        <v>80</v>
      </c>
      <c r="D15" s="7" t="s">
        <v>81</v>
      </c>
      <c r="E15" s="7" t="s">
        <v>58</v>
      </c>
      <c r="F15" s="8" t="s">
        <v>33</v>
      </c>
      <c r="G15" s="9" t="s">
        <v>34</v>
      </c>
      <c r="H15" s="9"/>
      <c r="I15" s="10"/>
      <c r="J15" s="9"/>
      <c r="K15" s="9"/>
    </row>
    <row r="16" customFormat="false" ht="30" hidden="false" customHeight="true" outlineLevel="0" collapsed="false">
      <c r="A16" s="7" t="s">
        <v>78</v>
      </c>
      <c r="B16" s="8" t="s">
        <v>82</v>
      </c>
      <c r="C16" s="7" t="s">
        <v>83</v>
      </c>
      <c r="D16" s="7" t="s">
        <v>84</v>
      </c>
      <c r="E16" s="7" t="s">
        <v>58</v>
      </c>
      <c r="F16" s="8" t="s">
        <v>71</v>
      </c>
      <c r="G16" s="9" t="s">
        <v>34</v>
      </c>
      <c r="H16" s="9"/>
      <c r="I16" s="10"/>
      <c r="J16" s="9"/>
      <c r="K16" s="9"/>
    </row>
    <row r="17" customFormat="false" ht="30" hidden="false" customHeight="true" outlineLevel="0" collapsed="false">
      <c r="A17" s="7" t="s">
        <v>78</v>
      </c>
      <c r="B17" s="8" t="s">
        <v>85</v>
      </c>
      <c r="C17" s="7" t="s">
        <v>86</v>
      </c>
      <c r="D17" s="7" t="s">
        <v>87</v>
      </c>
      <c r="E17" s="7" t="s">
        <v>58</v>
      </c>
      <c r="F17" s="8" t="s">
        <v>33</v>
      </c>
      <c r="G17" s="9" t="s">
        <v>34</v>
      </c>
      <c r="H17" s="9"/>
      <c r="I17" s="10"/>
      <c r="J17" s="9"/>
      <c r="K17" s="9"/>
    </row>
    <row r="18" customFormat="false" ht="30" hidden="false" customHeight="true" outlineLevel="0" collapsed="false">
      <c r="A18" s="7" t="s">
        <v>78</v>
      </c>
      <c r="B18" s="8" t="s">
        <v>88</v>
      </c>
      <c r="C18" s="7" t="s">
        <v>89</v>
      </c>
      <c r="D18" s="7" t="s">
        <v>90</v>
      </c>
      <c r="E18" s="7" t="s">
        <v>58</v>
      </c>
      <c r="F18" s="8" t="s">
        <v>49</v>
      </c>
      <c r="G18" s="9" t="s">
        <v>34</v>
      </c>
      <c r="H18" s="9"/>
      <c r="I18" s="10"/>
      <c r="J18" s="9"/>
      <c r="K18" s="9"/>
    </row>
    <row r="19" customFormat="false" ht="30" hidden="false" customHeight="true" outlineLevel="0" collapsed="false">
      <c r="A19" s="7" t="s">
        <v>78</v>
      </c>
      <c r="B19" s="8" t="s">
        <v>91</v>
      </c>
      <c r="C19" s="7" t="s">
        <v>92</v>
      </c>
      <c r="D19" s="7" t="s">
        <v>93</v>
      </c>
      <c r="E19" s="7" t="s">
        <v>58</v>
      </c>
      <c r="F19" s="8" t="s">
        <v>49</v>
      </c>
      <c r="G19" s="9" t="s">
        <v>34</v>
      </c>
      <c r="H19" s="9"/>
      <c r="I19" s="10"/>
      <c r="J19" s="9"/>
      <c r="K19" s="9"/>
    </row>
    <row r="20" customFormat="false" ht="30" hidden="false" customHeight="true" outlineLevel="0" collapsed="false">
      <c r="A20" s="7" t="s">
        <v>78</v>
      </c>
      <c r="B20" s="8" t="s">
        <v>94</v>
      </c>
      <c r="C20" s="7" t="s">
        <v>95</v>
      </c>
      <c r="D20" s="7" t="s">
        <v>96</v>
      </c>
      <c r="E20" s="7" t="s">
        <v>58</v>
      </c>
      <c r="F20" s="8" t="s">
        <v>49</v>
      </c>
      <c r="G20" s="9" t="s">
        <v>34</v>
      </c>
      <c r="H20" s="9"/>
      <c r="I20" s="10"/>
      <c r="J20" s="9"/>
      <c r="K20" s="9"/>
    </row>
    <row r="21" customFormat="false" ht="30" hidden="false" customHeight="true" outlineLevel="0" collapsed="false">
      <c r="A21" s="7" t="s">
        <v>97</v>
      </c>
      <c r="B21" s="8" t="s">
        <v>98</v>
      </c>
      <c r="C21" s="7" t="s">
        <v>99</v>
      </c>
      <c r="D21" s="7" t="s">
        <v>100</v>
      </c>
      <c r="E21" s="7" t="s">
        <v>58</v>
      </c>
      <c r="F21" s="8" t="s">
        <v>33</v>
      </c>
      <c r="G21" s="9" t="s">
        <v>34</v>
      </c>
      <c r="H21" s="9"/>
      <c r="I21" s="10"/>
      <c r="J21" s="9"/>
      <c r="K21" s="9"/>
    </row>
    <row r="22" customFormat="false" ht="30" hidden="false" customHeight="true" outlineLevel="0" collapsed="false">
      <c r="A22" s="7" t="s">
        <v>97</v>
      </c>
      <c r="B22" s="8" t="s">
        <v>101</v>
      </c>
      <c r="C22" s="7" t="s">
        <v>102</v>
      </c>
      <c r="D22" s="7" t="s">
        <v>103</v>
      </c>
      <c r="E22" s="7" t="s">
        <v>58</v>
      </c>
      <c r="F22" s="8" t="s">
        <v>33</v>
      </c>
      <c r="G22" s="9" t="s">
        <v>34</v>
      </c>
      <c r="H22" s="9"/>
      <c r="I22" s="10"/>
      <c r="J22" s="9"/>
      <c r="K22" s="9"/>
    </row>
    <row r="23" customFormat="false" ht="30" hidden="false" customHeight="true" outlineLevel="0" collapsed="false">
      <c r="A23" s="7" t="s">
        <v>97</v>
      </c>
      <c r="B23" s="8" t="s">
        <v>104</v>
      </c>
      <c r="C23" s="7" t="s">
        <v>105</v>
      </c>
      <c r="D23" s="7" t="s">
        <v>106</v>
      </c>
      <c r="E23" s="7" t="s">
        <v>41</v>
      </c>
      <c r="F23" s="8" t="s">
        <v>33</v>
      </c>
      <c r="G23" s="9" t="s">
        <v>34</v>
      </c>
      <c r="H23" s="9"/>
      <c r="I23" s="10"/>
      <c r="J23" s="9"/>
      <c r="K23" s="9"/>
    </row>
    <row r="24" customFormat="false" ht="30" hidden="false" customHeight="true" outlineLevel="0" collapsed="false">
      <c r="A24" s="7" t="s">
        <v>97</v>
      </c>
      <c r="B24" s="8" t="s">
        <v>107</v>
      </c>
      <c r="C24" s="7" t="s">
        <v>108</v>
      </c>
      <c r="D24" s="7" t="s">
        <v>109</v>
      </c>
      <c r="E24" s="7" t="s">
        <v>58</v>
      </c>
      <c r="F24" s="8" t="s">
        <v>33</v>
      </c>
      <c r="G24" s="9" t="s">
        <v>34</v>
      </c>
      <c r="H24" s="9"/>
      <c r="I24" s="10"/>
      <c r="J24" s="9"/>
      <c r="K24" s="9"/>
    </row>
    <row r="25" customFormat="false" ht="30" hidden="false" customHeight="true" outlineLevel="0" collapsed="false">
      <c r="A25" s="7" t="s">
        <v>97</v>
      </c>
      <c r="B25" s="8" t="s">
        <v>110</v>
      </c>
      <c r="C25" s="7" t="s">
        <v>111</v>
      </c>
      <c r="D25" s="7" t="s">
        <v>112</v>
      </c>
      <c r="E25" s="7" t="s">
        <v>58</v>
      </c>
      <c r="F25" s="8" t="s">
        <v>33</v>
      </c>
      <c r="G25" s="9" t="s">
        <v>34</v>
      </c>
      <c r="H25" s="9"/>
      <c r="I25" s="10"/>
      <c r="J25" s="9"/>
      <c r="K25" s="9"/>
    </row>
    <row r="26" customFormat="false" ht="30" hidden="false" customHeight="true" outlineLevel="0" collapsed="false">
      <c r="A26" s="7" t="s">
        <v>97</v>
      </c>
      <c r="B26" s="8" t="s">
        <v>113</v>
      </c>
      <c r="C26" s="7" t="s">
        <v>114</v>
      </c>
      <c r="D26" s="7" t="s">
        <v>115</v>
      </c>
      <c r="E26" s="7" t="s">
        <v>58</v>
      </c>
      <c r="F26" s="8" t="s">
        <v>49</v>
      </c>
      <c r="G26" s="9" t="s">
        <v>34</v>
      </c>
      <c r="H26" s="9"/>
      <c r="I26" s="10"/>
      <c r="J26" s="9"/>
      <c r="K26" s="9"/>
    </row>
    <row r="27" customFormat="false" ht="30" hidden="false" customHeight="true" outlineLevel="0" collapsed="false">
      <c r="A27" s="7" t="s">
        <v>97</v>
      </c>
      <c r="B27" s="8" t="s">
        <v>116</v>
      </c>
      <c r="C27" s="7" t="s">
        <v>117</v>
      </c>
      <c r="D27" s="7" t="s">
        <v>118</v>
      </c>
      <c r="E27" s="7" t="s">
        <v>58</v>
      </c>
      <c r="F27" s="8" t="s">
        <v>33</v>
      </c>
      <c r="G27" s="9" t="s">
        <v>34</v>
      </c>
      <c r="H27" s="9"/>
      <c r="I27" s="10"/>
      <c r="J27" s="9"/>
      <c r="K27" s="9"/>
    </row>
    <row r="28" customFormat="false" ht="30" hidden="false" customHeight="true" outlineLevel="0" collapsed="false">
      <c r="A28" s="7" t="s">
        <v>97</v>
      </c>
      <c r="B28" s="8" t="s">
        <v>119</v>
      </c>
      <c r="C28" s="7" t="s">
        <v>120</v>
      </c>
      <c r="D28" s="7" t="s">
        <v>121</v>
      </c>
      <c r="E28" s="7" t="s">
        <v>58</v>
      </c>
      <c r="F28" s="8" t="s">
        <v>49</v>
      </c>
      <c r="G28" s="9" t="s">
        <v>34</v>
      </c>
      <c r="H28" s="9"/>
      <c r="I28" s="10"/>
      <c r="J28" s="9"/>
      <c r="K28" s="9"/>
    </row>
    <row r="29" customFormat="false" ht="30" hidden="false" customHeight="true" outlineLevel="0" collapsed="false">
      <c r="A29" s="7" t="s">
        <v>122</v>
      </c>
      <c r="B29" s="8" t="s">
        <v>123</v>
      </c>
      <c r="C29" s="7" t="s">
        <v>124</v>
      </c>
      <c r="D29" s="7" t="s">
        <v>125</v>
      </c>
      <c r="E29" s="7" t="s">
        <v>41</v>
      </c>
      <c r="F29" s="8" t="s">
        <v>33</v>
      </c>
      <c r="G29" s="9" t="s">
        <v>34</v>
      </c>
      <c r="H29" s="9"/>
      <c r="I29" s="10"/>
      <c r="J29" s="9"/>
      <c r="K29" s="9"/>
    </row>
    <row r="30" customFormat="false" ht="30" hidden="false" customHeight="true" outlineLevel="0" collapsed="false">
      <c r="A30" s="7" t="s">
        <v>122</v>
      </c>
      <c r="B30" s="8" t="s">
        <v>126</v>
      </c>
      <c r="C30" s="7" t="s">
        <v>127</v>
      </c>
      <c r="D30" s="7" t="s">
        <v>128</v>
      </c>
      <c r="E30" s="7" t="s">
        <v>58</v>
      </c>
      <c r="F30" s="8" t="s">
        <v>33</v>
      </c>
      <c r="G30" s="9" t="s">
        <v>34</v>
      </c>
      <c r="H30" s="9"/>
      <c r="I30" s="10"/>
      <c r="J30" s="9"/>
      <c r="K30" s="9"/>
    </row>
    <row r="31" customFormat="false" ht="30" hidden="false" customHeight="true" outlineLevel="0" collapsed="false">
      <c r="A31" s="7" t="s">
        <v>122</v>
      </c>
      <c r="B31" s="8" t="s">
        <v>129</v>
      </c>
      <c r="C31" s="7" t="s">
        <v>130</v>
      </c>
      <c r="D31" s="7" t="s">
        <v>131</v>
      </c>
      <c r="E31" s="7" t="s">
        <v>58</v>
      </c>
      <c r="F31" s="8" t="s">
        <v>49</v>
      </c>
      <c r="G31" s="9" t="s">
        <v>34</v>
      </c>
      <c r="H31" s="9"/>
      <c r="I31" s="10"/>
      <c r="J31" s="9"/>
      <c r="K31" s="9"/>
    </row>
    <row r="32" customFormat="false" ht="30" hidden="false" customHeight="true" outlineLevel="0" collapsed="false">
      <c r="A32" s="7" t="s">
        <v>122</v>
      </c>
      <c r="B32" s="8" t="s">
        <v>132</v>
      </c>
      <c r="C32" s="7" t="s">
        <v>133</v>
      </c>
      <c r="D32" s="7" t="s">
        <v>134</v>
      </c>
      <c r="E32" s="7" t="s">
        <v>58</v>
      </c>
      <c r="F32" s="8" t="s">
        <v>49</v>
      </c>
      <c r="G32" s="9" t="s">
        <v>34</v>
      </c>
      <c r="H32" s="9"/>
      <c r="I32" s="10"/>
      <c r="J32" s="9"/>
      <c r="K32" s="9"/>
    </row>
    <row r="33" customFormat="false" ht="30" hidden="false" customHeight="true" outlineLevel="0" collapsed="false">
      <c r="A33" s="7" t="s">
        <v>122</v>
      </c>
      <c r="B33" s="8" t="s">
        <v>135</v>
      </c>
      <c r="C33" s="7" t="s">
        <v>136</v>
      </c>
      <c r="D33" s="7" t="s">
        <v>137</v>
      </c>
      <c r="E33" s="7" t="s">
        <v>58</v>
      </c>
      <c r="F33" s="8" t="s">
        <v>49</v>
      </c>
      <c r="G33" s="9" t="s">
        <v>34</v>
      </c>
      <c r="H33" s="9"/>
      <c r="I33" s="10"/>
      <c r="J33" s="9"/>
      <c r="K33" s="9"/>
    </row>
    <row r="34" customFormat="false" ht="30" hidden="false" customHeight="true" outlineLevel="0" collapsed="false">
      <c r="A34" s="7" t="s">
        <v>122</v>
      </c>
      <c r="B34" s="8" t="s">
        <v>138</v>
      </c>
      <c r="C34" s="7" t="s">
        <v>139</v>
      </c>
      <c r="D34" s="7" t="s">
        <v>140</v>
      </c>
      <c r="E34" s="7" t="s">
        <v>58</v>
      </c>
      <c r="F34" s="8" t="s">
        <v>71</v>
      </c>
      <c r="G34" s="9" t="s">
        <v>34</v>
      </c>
      <c r="H34" s="9"/>
      <c r="I34" s="10"/>
      <c r="J34" s="9"/>
      <c r="K34" s="9"/>
    </row>
    <row r="35" customFormat="false" ht="30" hidden="false" customHeight="true" outlineLevel="0" collapsed="false">
      <c r="A35" s="7" t="s">
        <v>122</v>
      </c>
      <c r="B35" s="8" t="s">
        <v>141</v>
      </c>
      <c r="C35" s="7" t="s">
        <v>142</v>
      </c>
      <c r="D35" s="7" t="s">
        <v>143</v>
      </c>
      <c r="E35" s="7" t="s">
        <v>58</v>
      </c>
      <c r="F35" s="8" t="s">
        <v>71</v>
      </c>
      <c r="G35" s="9" t="s">
        <v>34</v>
      </c>
      <c r="H35" s="9"/>
      <c r="I35" s="10"/>
      <c r="J35" s="9"/>
      <c r="K35" s="9"/>
    </row>
    <row r="36" customFormat="false" ht="30" hidden="false" customHeight="true" outlineLevel="0" collapsed="false">
      <c r="A36" s="7" t="s">
        <v>144</v>
      </c>
      <c r="B36" s="8" t="s">
        <v>145</v>
      </c>
      <c r="C36" s="7" t="s">
        <v>146</v>
      </c>
      <c r="D36" s="7" t="s">
        <v>147</v>
      </c>
      <c r="E36" s="7" t="s">
        <v>53</v>
      </c>
      <c r="F36" s="8" t="s">
        <v>33</v>
      </c>
      <c r="G36" s="9" t="s">
        <v>34</v>
      </c>
      <c r="H36" s="9"/>
      <c r="I36" s="10"/>
      <c r="J36" s="9"/>
      <c r="K36" s="9"/>
    </row>
    <row r="37" customFormat="false" ht="30" hidden="false" customHeight="true" outlineLevel="0" collapsed="false">
      <c r="A37" s="7" t="s">
        <v>144</v>
      </c>
      <c r="B37" s="8" t="s">
        <v>148</v>
      </c>
      <c r="C37" s="7" t="s">
        <v>149</v>
      </c>
      <c r="D37" s="7" t="s">
        <v>150</v>
      </c>
      <c r="E37" s="7" t="s">
        <v>53</v>
      </c>
      <c r="F37" s="8" t="s">
        <v>49</v>
      </c>
      <c r="G37" s="9" t="s">
        <v>34</v>
      </c>
      <c r="H37" s="9"/>
      <c r="I37" s="10"/>
      <c r="J37" s="9"/>
      <c r="K37" s="9"/>
    </row>
    <row r="38" customFormat="false" ht="30" hidden="false" customHeight="true" outlineLevel="0" collapsed="false">
      <c r="A38" s="7" t="s">
        <v>144</v>
      </c>
      <c r="B38" s="8" t="s">
        <v>151</v>
      </c>
      <c r="C38" s="7" t="s">
        <v>152</v>
      </c>
      <c r="D38" s="7" t="s">
        <v>153</v>
      </c>
      <c r="E38" s="7" t="s">
        <v>53</v>
      </c>
      <c r="F38" s="8" t="s">
        <v>49</v>
      </c>
      <c r="G38" s="9" t="s">
        <v>34</v>
      </c>
      <c r="H38" s="9"/>
      <c r="I38" s="10"/>
      <c r="J38" s="9"/>
      <c r="K38" s="9"/>
    </row>
    <row r="39" customFormat="false" ht="30" hidden="false" customHeight="true" outlineLevel="0" collapsed="false">
      <c r="A39" s="7" t="s">
        <v>144</v>
      </c>
      <c r="B39" s="8" t="s">
        <v>154</v>
      </c>
      <c r="C39" s="7" t="s">
        <v>155</v>
      </c>
      <c r="D39" s="7" t="s">
        <v>156</v>
      </c>
      <c r="E39" s="7" t="s">
        <v>53</v>
      </c>
      <c r="F39" s="8" t="s">
        <v>33</v>
      </c>
      <c r="G39" s="9" t="s">
        <v>34</v>
      </c>
      <c r="H39" s="9"/>
      <c r="I39" s="10"/>
      <c r="J39" s="9"/>
      <c r="K39" s="9"/>
    </row>
    <row r="40" customFormat="false" ht="30" hidden="false" customHeight="true" outlineLevel="0" collapsed="false">
      <c r="A40" s="7" t="s">
        <v>144</v>
      </c>
      <c r="B40" s="8" t="s">
        <v>157</v>
      </c>
      <c r="C40" s="7" t="s">
        <v>158</v>
      </c>
      <c r="D40" s="7" t="s">
        <v>159</v>
      </c>
      <c r="E40" s="7" t="s">
        <v>58</v>
      </c>
      <c r="F40" s="8" t="s">
        <v>49</v>
      </c>
      <c r="G40" s="9" t="s">
        <v>34</v>
      </c>
      <c r="H40" s="9"/>
      <c r="I40" s="10"/>
      <c r="J40" s="9"/>
      <c r="K40" s="9"/>
    </row>
    <row r="41" customFormat="false" ht="30" hidden="false" customHeight="true" outlineLevel="0" collapsed="false">
      <c r="A41" s="7" t="s">
        <v>144</v>
      </c>
      <c r="B41" s="8" t="s">
        <v>160</v>
      </c>
      <c r="C41" s="7" t="s">
        <v>161</v>
      </c>
      <c r="D41" s="7" t="s">
        <v>162</v>
      </c>
      <c r="E41" s="7" t="s">
        <v>53</v>
      </c>
      <c r="F41" s="8" t="s">
        <v>49</v>
      </c>
      <c r="G41" s="9" t="s">
        <v>34</v>
      </c>
      <c r="H41" s="9"/>
      <c r="I41" s="10"/>
      <c r="J41" s="9"/>
      <c r="K41" s="9"/>
    </row>
    <row r="42" customFormat="false" ht="30" hidden="false" customHeight="true" outlineLevel="0" collapsed="false">
      <c r="A42" s="7" t="s">
        <v>144</v>
      </c>
      <c r="B42" s="8" t="s">
        <v>163</v>
      </c>
      <c r="C42" s="7" t="s">
        <v>164</v>
      </c>
      <c r="D42" s="7" t="s">
        <v>165</v>
      </c>
      <c r="E42" s="7" t="s">
        <v>53</v>
      </c>
      <c r="F42" s="8" t="s">
        <v>71</v>
      </c>
      <c r="G42" s="9" t="s">
        <v>34</v>
      </c>
      <c r="H42" s="9"/>
      <c r="I42" s="10"/>
      <c r="J42" s="9"/>
      <c r="K42" s="9"/>
    </row>
    <row r="43" customFormat="false" ht="30" hidden="false" customHeight="true" outlineLevel="0" collapsed="false">
      <c r="A43" s="7" t="s">
        <v>166</v>
      </c>
      <c r="B43" s="8" t="s">
        <v>167</v>
      </c>
      <c r="C43" s="7" t="s">
        <v>168</v>
      </c>
      <c r="D43" s="7" t="s">
        <v>169</v>
      </c>
      <c r="E43" s="7" t="s">
        <v>58</v>
      </c>
      <c r="F43" s="8" t="s">
        <v>33</v>
      </c>
      <c r="G43" s="9" t="s">
        <v>34</v>
      </c>
      <c r="H43" s="9"/>
      <c r="I43" s="10"/>
      <c r="J43" s="9"/>
      <c r="K43" s="9"/>
    </row>
    <row r="44" customFormat="false" ht="30" hidden="false" customHeight="true" outlineLevel="0" collapsed="false">
      <c r="A44" s="7" t="s">
        <v>166</v>
      </c>
      <c r="B44" s="8" t="s">
        <v>170</v>
      </c>
      <c r="C44" s="7" t="s">
        <v>171</v>
      </c>
      <c r="D44" s="7" t="s">
        <v>172</v>
      </c>
      <c r="E44" s="7" t="s">
        <v>58</v>
      </c>
      <c r="F44" s="8" t="s">
        <v>33</v>
      </c>
      <c r="G44" s="9" t="s">
        <v>34</v>
      </c>
      <c r="H44" s="9"/>
      <c r="I44" s="10"/>
      <c r="J44" s="9"/>
      <c r="K44" s="9"/>
    </row>
    <row r="45" customFormat="false" ht="30" hidden="false" customHeight="true" outlineLevel="0" collapsed="false">
      <c r="A45" s="7" t="s">
        <v>166</v>
      </c>
      <c r="B45" s="8" t="s">
        <v>173</v>
      </c>
      <c r="C45" s="7" t="s">
        <v>174</v>
      </c>
      <c r="D45" s="7" t="s">
        <v>175</v>
      </c>
      <c r="E45" s="7" t="s">
        <v>58</v>
      </c>
      <c r="F45" s="8" t="s">
        <v>33</v>
      </c>
      <c r="G45" s="9" t="s">
        <v>34</v>
      </c>
      <c r="H45" s="9"/>
      <c r="I45" s="10"/>
      <c r="J45" s="9"/>
      <c r="K45" s="9"/>
    </row>
    <row r="46" customFormat="false" ht="30" hidden="false" customHeight="true" outlineLevel="0" collapsed="false">
      <c r="A46" s="7" t="s">
        <v>166</v>
      </c>
      <c r="B46" s="8" t="s">
        <v>176</v>
      </c>
      <c r="C46" s="7" t="s">
        <v>177</v>
      </c>
      <c r="D46" s="7" t="s">
        <v>178</v>
      </c>
      <c r="E46" s="7" t="s">
        <v>58</v>
      </c>
      <c r="F46" s="8" t="s">
        <v>49</v>
      </c>
      <c r="G46" s="9" t="s">
        <v>34</v>
      </c>
      <c r="H46" s="9"/>
      <c r="I46" s="10"/>
      <c r="J46" s="9"/>
      <c r="K46" s="9"/>
    </row>
    <row r="47" customFormat="false" ht="30" hidden="false" customHeight="true" outlineLevel="0" collapsed="false">
      <c r="A47" s="7" t="s">
        <v>166</v>
      </c>
      <c r="B47" s="8" t="s">
        <v>179</v>
      </c>
      <c r="C47" s="7" t="s">
        <v>180</v>
      </c>
      <c r="D47" s="7" t="s">
        <v>181</v>
      </c>
      <c r="E47" s="7" t="s">
        <v>45</v>
      </c>
      <c r="F47" s="8" t="s">
        <v>49</v>
      </c>
      <c r="G47" s="9" t="s">
        <v>34</v>
      </c>
      <c r="H47" s="9"/>
      <c r="I47" s="10"/>
      <c r="J47" s="9"/>
      <c r="K47" s="9"/>
    </row>
    <row r="48" customFormat="false" ht="30" hidden="false" customHeight="true" outlineLevel="0" collapsed="false">
      <c r="A48" s="7" t="s">
        <v>166</v>
      </c>
      <c r="B48" s="8" t="s">
        <v>182</v>
      </c>
      <c r="C48" s="7" t="s">
        <v>183</v>
      </c>
      <c r="D48" s="7" t="s">
        <v>184</v>
      </c>
      <c r="E48" s="7" t="s">
        <v>58</v>
      </c>
      <c r="F48" s="8" t="s">
        <v>71</v>
      </c>
      <c r="G48" s="9" t="s">
        <v>34</v>
      </c>
      <c r="H48" s="9"/>
      <c r="I48" s="10"/>
      <c r="J48" s="9"/>
      <c r="K48" s="9"/>
    </row>
    <row r="49" customFormat="false" ht="30" hidden="false" customHeight="true" outlineLevel="0" collapsed="false">
      <c r="A49" s="7" t="s">
        <v>185</v>
      </c>
      <c r="B49" s="8" t="s">
        <v>186</v>
      </c>
      <c r="C49" s="7" t="s">
        <v>187</v>
      </c>
      <c r="D49" s="7" t="s">
        <v>188</v>
      </c>
      <c r="E49" s="7" t="s">
        <v>58</v>
      </c>
      <c r="F49" s="8" t="s">
        <v>33</v>
      </c>
      <c r="G49" s="9" t="s">
        <v>34</v>
      </c>
      <c r="H49" s="9"/>
      <c r="I49" s="10"/>
      <c r="J49" s="9"/>
      <c r="K49" s="9"/>
    </row>
    <row r="50" customFormat="false" ht="30" hidden="false" customHeight="true" outlineLevel="0" collapsed="false">
      <c r="A50" s="7" t="s">
        <v>185</v>
      </c>
      <c r="B50" s="8" t="s">
        <v>189</v>
      </c>
      <c r="C50" s="7" t="s">
        <v>190</v>
      </c>
      <c r="D50" s="7" t="s">
        <v>191</v>
      </c>
      <c r="E50" s="7" t="s">
        <v>58</v>
      </c>
      <c r="F50" s="8" t="s">
        <v>49</v>
      </c>
      <c r="G50" s="9" t="s">
        <v>34</v>
      </c>
      <c r="H50" s="9"/>
      <c r="I50" s="10"/>
      <c r="J50" s="9"/>
      <c r="K50" s="9"/>
    </row>
    <row r="51" customFormat="false" ht="30" hidden="false" customHeight="true" outlineLevel="0" collapsed="false">
      <c r="A51" s="7" t="s">
        <v>185</v>
      </c>
      <c r="B51" s="8" t="s">
        <v>192</v>
      </c>
      <c r="C51" s="7" t="s">
        <v>193</v>
      </c>
      <c r="D51" s="7" t="s">
        <v>194</v>
      </c>
      <c r="E51" s="7" t="s">
        <v>58</v>
      </c>
      <c r="F51" s="8" t="s">
        <v>71</v>
      </c>
      <c r="G51" s="9" t="s">
        <v>34</v>
      </c>
      <c r="H51" s="9"/>
      <c r="I51" s="10"/>
      <c r="J51" s="9"/>
      <c r="K51" s="9"/>
    </row>
    <row r="52" customFormat="false" ht="30" hidden="false" customHeight="true" outlineLevel="0" collapsed="false">
      <c r="A52" s="7" t="s">
        <v>185</v>
      </c>
      <c r="B52" s="8" t="s">
        <v>195</v>
      </c>
      <c r="C52" s="7" t="s">
        <v>196</v>
      </c>
      <c r="D52" s="7" t="s">
        <v>197</v>
      </c>
      <c r="E52" s="7" t="s">
        <v>58</v>
      </c>
      <c r="F52" s="8" t="s">
        <v>71</v>
      </c>
      <c r="G52" s="9" t="s">
        <v>34</v>
      </c>
      <c r="H52" s="9"/>
      <c r="I52" s="10"/>
      <c r="J52" s="9"/>
      <c r="K52" s="9"/>
    </row>
    <row r="53" customFormat="false" ht="30" hidden="false" customHeight="true" outlineLevel="0" collapsed="false">
      <c r="A53" s="7" t="s">
        <v>185</v>
      </c>
      <c r="B53" s="8" t="s">
        <v>198</v>
      </c>
      <c r="C53" s="7" t="s">
        <v>199</v>
      </c>
      <c r="D53" s="7" t="s">
        <v>200</v>
      </c>
      <c r="E53" s="7" t="s">
        <v>45</v>
      </c>
      <c r="F53" s="8" t="s">
        <v>33</v>
      </c>
      <c r="G53" s="9" t="s">
        <v>34</v>
      </c>
      <c r="H53" s="9"/>
      <c r="I53" s="10"/>
      <c r="J53" s="9"/>
      <c r="K53" s="9"/>
    </row>
  </sheetData>
  <autoFilter ref="A1:K53"/>
  <conditionalFormatting sqref="A2:K200">
    <cfRule type="expression" priority="2" aboveAverage="0" equalAverage="0" bottom="0" percent="0" rank="0" text="" dxfId="6">
      <formula>$G2="Đã có"</formula>
    </cfRule>
    <cfRule type="expression" priority="3" aboveAverage="0" equalAverage="0" bottom="0" percent="0" rank="0" text="" dxfId="7">
      <formula>AND($F2="Bắt buộc",$G2="Chưa có")</formula>
    </cfRule>
    <cfRule type="expression" priority="4" aboveAverage="0" equalAverage="0" bottom="0" percent="0" rank="0" text="" dxfId="8">
      <formula>$G2="Không áp dụng"</formula>
    </cfRule>
  </conditionalFormatting>
  <dataValidations count="2">
    <dataValidation allowBlank="true" error="Chọn một trong bốn trạng thái có sẵn." errorStyle="stop" errorTitle="Giá trị không hợp lệ" operator="between" showDropDown="false" showErrorMessage="false" showInputMessage="false" sqref="G2:G200" type="list">
      <formula1>"Chưa có,Đang làm,Đã có,Không áp dụng"</formula1>
      <formula2>0</formula2>
    </dataValidation>
    <dataValidation allowBlank="true" errorStyle="stop" operator="between" showDropDown="false" showErrorMessage="false" showInputMessage="false" sqref="F2:F200" type="list">
      <formula1>"Bắt buộc,Nên có,Nếu có"</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7" min="3" style="0" width="15"/>
  </cols>
  <sheetData>
    <row r="2" customFormat="false" ht="19.7" hidden="false" customHeight="false" outlineLevel="0" collapsed="false">
      <c r="B2" s="11" t="s">
        <v>201</v>
      </c>
    </row>
    <row r="3" customFormat="false" ht="15" hidden="false" customHeight="false" outlineLevel="0" collapsed="false">
      <c r="B3" s="12" t="s">
        <v>202</v>
      </c>
    </row>
    <row r="5" customFormat="false" ht="15" hidden="false" customHeight="false" outlineLevel="0" collapsed="false">
      <c r="B5" s="13" t="s">
        <v>203</v>
      </c>
    </row>
    <row r="6" customFormat="false" ht="15" hidden="false" customHeight="false" outlineLevel="0" collapsed="false">
      <c r="B6" s="14" t="s">
        <v>204</v>
      </c>
      <c r="C6" s="15" t="n">
        <f aca="false">COUNTA('Danh mục hồ sơ'!$B$2:$B$200)</f>
        <v>52</v>
      </c>
    </row>
    <row r="7" customFormat="false" ht="15" hidden="false" customHeight="false" outlineLevel="0" collapsed="false">
      <c r="B7" s="14" t="s">
        <v>205</v>
      </c>
      <c r="C7" s="15" t="n">
        <f aca="false">COUNTIF('Danh mục hồ sơ'!$G$2:$G$200,"Đã có")</f>
        <v>0</v>
      </c>
    </row>
    <row r="8" customFormat="false" ht="15" hidden="false" customHeight="false" outlineLevel="0" collapsed="false">
      <c r="B8" s="14" t="s">
        <v>206</v>
      </c>
      <c r="C8" s="15" t="n">
        <f aca="false">COUNTIF('Danh mục hồ sơ'!$G$2:$G$200,"Đang làm")</f>
        <v>0</v>
      </c>
    </row>
    <row r="9" customFormat="false" ht="15" hidden="false" customHeight="false" outlineLevel="0" collapsed="false">
      <c r="B9" s="14" t="s">
        <v>34</v>
      </c>
      <c r="C9" s="15" t="n">
        <f aca="false">COUNTIF('Danh mục hồ sơ'!$G$2:$G$200,"Chưa có")</f>
        <v>52</v>
      </c>
    </row>
    <row r="10" customFormat="false" ht="15" hidden="false" customHeight="false" outlineLevel="0" collapsed="false">
      <c r="B10" s="14" t="s">
        <v>207</v>
      </c>
      <c r="C10" s="15" t="n">
        <f aca="false">COUNTIF('Danh mục hồ sơ'!$G$2:$G$200,"Không áp dụng")</f>
        <v>0</v>
      </c>
    </row>
    <row r="12" customFormat="false" ht="15" hidden="false" customHeight="false" outlineLevel="0" collapsed="false">
      <c r="B12" s="13" t="s">
        <v>208</v>
      </c>
    </row>
    <row r="13" customFormat="false" ht="15" hidden="false" customHeight="false" outlineLevel="0" collapsed="false">
      <c r="B13" s="14" t="s">
        <v>209</v>
      </c>
      <c r="C13" s="15" t="n">
        <f aca="false">COUNTIF('Danh mục hồ sơ'!$F$2:$F$200,"Bắt buộc")</f>
        <v>25</v>
      </c>
    </row>
    <row r="14" customFormat="false" ht="15" hidden="false" customHeight="false" outlineLevel="0" collapsed="false">
      <c r="B14" s="14" t="s">
        <v>210</v>
      </c>
      <c r="C14" s="15" t="n">
        <f aca="false">COUNTIFS('Danh mục hồ sơ'!$F$2:$F$200,"Bắt buộc",'Danh mục hồ sơ'!$G$2:$G$200,"Đã có")</f>
        <v>0</v>
      </c>
    </row>
    <row r="15" customFormat="false" ht="15" hidden="false" customHeight="false" outlineLevel="0" collapsed="false">
      <c r="B15" s="14" t="s">
        <v>211</v>
      </c>
      <c r="C15" s="15" t="n">
        <f aca="false">COUNTIFS('Danh mục hồ sơ'!$F$2:$F$200,"Bắt buộc",'Danh mục hồ sơ'!$G$2:$G$200,"Chưa có")</f>
        <v>25</v>
      </c>
    </row>
    <row r="16" customFormat="false" ht="15" hidden="false" customHeight="false" outlineLevel="0" collapsed="false">
      <c r="B16" s="14" t="s">
        <v>212</v>
      </c>
      <c r="C16" s="16" t="n">
        <f aca="false">IFERROR(C14/C13,0)</f>
        <v>0</v>
      </c>
    </row>
    <row r="17" customFormat="false" ht="15" hidden="false" customHeight="false" outlineLevel="0" collapsed="false">
      <c r="B17" s="12" t="s">
        <v>213</v>
      </c>
    </row>
    <row r="20" customFormat="false" ht="15" hidden="false" customHeight="false" outlineLevel="0" collapsed="false">
      <c r="B20" s="13" t="s">
        <v>214</v>
      </c>
    </row>
    <row r="21" customFormat="false" ht="25.5" hidden="false" customHeight="true" outlineLevel="0" collapsed="false">
      <c r="B21" s="17" t="s">
        <v>17</v>
      </c>
      <c r="C21" s="17" t="s">
        <v>215</v>
      </c>
      <c r="D21" s="17" t="s">
        <v>205</v>
      </c>
      <c r="E21" s="17" t="s">
        <v>206</v>
      </c>
      <c r="F21" s="17" t="s">
        <v>34</v>
      </c>
      <c r="G21" s="17" t="s">
        <v>207</v>
      </c>
    </row>
    <row r="22" customFormat="false" ht="15" hidden="false" customHeight="false" outlineLevel="0" collapsed="false">
      <c r="B22" s="18" t="s">
        <v>28</v>
      </c>
      <c r="C22" s="19" t="n">
        <f aca="false">COUNTIF('Danh mục hồ sơ'!$A$2:$A$200,$B22)</f>
        <v>6</v>
      </c>
      <c r="D22" s="19" t="n">
        <f aca="false">COUNTIFS('Danh mục hồ sơ'!$A$2:$A$200,$B22,'Danh mục hồ sơ'!$G$2:$G$200,"Đã có")</f>
        <v>0</v>
      </c>
      <c r="E22" s="19" t="n">
        <f aca="false">COUNTIFS('Danh mục hồ sơ'!$A$2:$A$200,$B22,'Danh mục hồ sơ'!$G$2:$G$200,"Đang làm")</f>
        <v>0</v>
      </c>
      <c r="F22" s="19" t="n">
        <f aca="false">COUNTIFS('Danh mục hồ sơ'!$A$2:$A$200,$B22,'Danh mục hồ sơ'!$G$2:$G$200,"Chưa có")</f>
        <v>6</v>
      </c>
      <c r="G22" s="19" t="n">
        <f aca="false">COUNTIFS('Danh mục hồ sơ'!$A$2:$A$200,$B22,'Danh mục hồ sơ'!$G$2:$G$200,"Không áp dụng")</f>
        <v>0</v>
      </c>
    </row>
    <row r="23" customFormat="false" ht="15" hidden="false" customHeight="false" outlineLevel="0" collapsed="false">
      <c r="B23" s="18" t="s">
        <v>54</v>
      </c>
      <c r="C23" s="19" t="n">
        <f aca="false">COUNTIF('Danh mục hồ sơ'!$A$2:$A$200,$B23)</f>
        <v>7</v>
      </c>
      <c r="D23" s="19" t="n">
        <f aca="false">COUNTIFS('Danh mục hồ sơ'!$A$2:$A$200,$B23,'Danh mục hồ sơ'!$G$2:$G$200,"Đã có")</f>
        <v>0</v>
      </c>
      <c r="E23" s="19" t="n">
        <f aca="false">COUNTIFS('Danh mục hồ sơ'!$A$2:$A$200,$B23,'Danh mục hồ sơ'!$G$2:$G$200,"Đang làm")</f>
        <v>0</v>
      </c>
      <c r="F23" s="19" t="n">
        <f aca="false">COUNTIFS('Danh mục hồ sơ'!$A$2:$A$200,$B23,'Danh mục hồ sơ'!$G$2:$G$200,"Chưa có")</f>
        <v>7</v>
      </c>
      <c r="G23" s="19" t="n">
        <f aca="false">COUNTIFS('Danh mục hồ sơ'!$A$2:$A$200,$B23,'Danh mục hồ sơ'!$G$2:$G$200,"Không áp dụng")</f>
        <v>0</v>
      </c>
    </row>
    <row r="24" customFormat="false" ht="15" hidden="false" customHeight="false" outlineLevel="0" collapsed="false">
      <c r="B24" s="18" t="s">
        <v>78</v>
      </c>
      <c r="C24" s="19" t="n">
        <f aca="false">COUNTIF('Danh mục hồ sơ'!$A$2:$A$200,$B24)</f>
        <v>6</v>
      </c>
      <c r="D24" s="19" t="n">
        <f aca="false">COUNTIFS('Danh mục hồ sơ'!$A$2:$A$200,$B24,'Danh mục hồ sơ'!$G$2:$G$200,"Đã có")</f>
        <v>0</v>
      </c>
      <c r="E24" s="19" t="n">
        <f aca="false">COUNTIFS('Danh mục hồ sơ'!$A$2:$A$200,$B24,'Danh mục hồ sơ'!$G$2:$G$200,"Đang làm")</f>
        <v>0</v>
      </c>
      <c r="F24" s="19" t="n">
        <f aca="false">COUNTIFS('Danh mục hồ sơ'!$A$2:$A$200,$B24,'Danh mục hồ sơ'!$G$2:$G$200,"Chưa có")</f>
        <v>6</v>
      </c>
      <c r="G24" s="19" t="n">
        <f aca="false">COUNTIFS('Danh mục hồ sơ'!$A$2:$A$200,$B24,'Danh mục hồ sơ'!$G$2:$G$200,"Không áp dụng")</f>
        <v>0</v>
      </c>
    </row>
    <row r="25" customFormat="false" ht="15" hidden="false" customHeight="false" outlineLevel="0" collapsed="false">
      <c r="B25" s="18" t="s">
        <v>97</v>
      </c>
      <c r="C25" s="19" t="n">
        <f aca="false">COUNTIF('Danh mục hồ sơ'!$A$2:$A$200,$B25)</f>
        <v>8</v>
      </c>
      <c r="D25" s="19" t="n">
        <f aca="false">COUNTIFS('Danh mục hồ sơ'!$A$2:$A$200,$B25,'Danh mục hồ sơ'!$G$2:$G$200,"Đã có")</f>
        <v>0</v>
      </c>
      <c r="E25" s="19" t="n">
        <f aca="false">COUNTIFS('Danh mục hồ sơ'!$A$2:$A$200,$B25,'Danh mục hồ sơ'!$G$2:$G$200,"Đang làm")</f>
        <v>0</v>
      </c>
      <c r="F25" s="19" t="n">
        <f aca="false">COUNTIFS('Danh mục hồ sơ'!$A$2:$A$200,$B25,'Danh mục hồ sơ'!$G$2:$G$200,"Chưa có")</f>
        <v>8</v>
      </c>
      <c r="G25" s="19" t="n">
        <f aca="false">COUNTIFS('Danh mục hồ sơ'!$A$2:$A$200,$B25,'Danh mục hồ sơ'!$G$2:$G$200,"Không áp dụng")</f>
        <v>0</v>
      </c>
    </row>
    <row r="26" customFormat="false" ht="15" hidden="false" customHeight="false" outlineLevel="0" collapsed="false">
      <c r="B26" s="18" t="s">
        <v>122</v>
      </c>
      <c r="C26" s="19" t="n">
        <f aca="false">COUNTIF('Danh mục hồ sơ'!$A$2:$A$200,$B26)</f>
        <v>7</v>
      </c>
      <c r="D26" s="19" t="n">
        <f aca="false">COUNTIFS('Danh mục hồ sơ'!$A$2:$A$200,$B26,'Danh mục hồ sơ'!$G$2:$G$200,"Đã có")</f>
        <v>0</v>
      </c>
      <c r="E26" s="19" t="n">
        <f aca="false">COUNTIFS('Danh mục hồ sơ'!$A$2:$A$200,$B26,'Danh mục hồ sơ'!$G$2:$G$200,"Đang làm")</f>
        <v>0</v>
      </c>
      <c r="F26" s="19" t="n">
        <f aca="false">COUNTIFS('Danh mục hồ sơ'!$A$2:$A$200,$B26,'Danh mục hồ sơ'!$G$2:$G$200,"Chưa có")</f>
        <v>7</v>
      </c>
      <c r="G26" s="19" t="n">
        <f aca="false">COUNTIFS('Danh mục hồ sơ'!$A$2:$A$200,$B26,'Danh mục hồ sơ'!$G$2:$G$200,"Không áp dụng")</f>
        <v>0</v>
      </c>
    </row>
    <row r="27" customFormat="false" ht="15" hidden="false" customHeight="false" outlineLevel="0" collapsed="false">
      <c r="B27" s="18" t="s">
        <v>144</v>
      </c>
      <c r="C27" s="19" t="n">
        <f aca="false">COUNTIF('Danh mục hồ sơ'!$A$2:$A$200,$B27)</f>
        <v>7</v>
      </c>
      <c r="D27" s="19" t="n">
        <f aca="false">COUNTIFS('Danh mục hồ sơ'!$A$2:$A$200,$B27,'Danh mục hồ sơ'!$G$2:$G$200,"Đã có")</f>
        <v>0</v>
      </c>
      <c r="E27" s="19" t="n">
        <f aca="false">COUNTIFS('Danh mục hồ sơ'!$A$2:$A$200,$B27,'Danh mục hồ sơ'!$G$2:$G$200,"Đang làm")</f>
        <v>0</v>
      </c>
      <c r="F27" s="19" t="n">
        <f aca="false">COUNTIFS('Danh mục hồ sơ'!$A$2:$A$200,$B27,'Danh mục hồ sơ'!$G$2:$G$200,"Chưa có")</f>
        <v>7</v>
      </c>
      <c r="G27" s="19" t="n">
        <f aca="false">COUNTIFS('Danh mục hồ sơ'!$A$2:$A$200,$B27,'Danh mục hồ sơ'!$G$2:$G$200,"Không áp dụng")</f>
        <v>0</v>
      </c>
    </row>
    <row r="28" customFormat="false" ht="15" hidden="false" customHeight="false" outlineLevel="0" collapsed="false">
      <c r="B28" s="18" t="s">
        <v>166</v>
      </c>
      <c r="C28" s="19" t="n">
        <f aca="false">COUNTIF('Danh mục hồ sơ'!$A$2:$A$200,$B28)</f>
        <v>6</v>
      </c>
      <c r="D28" s="19" t="n">
        <f aca="false">COUNTIFS('Danh mục hồ sơ'!$A$2:$A$200,$B28,'Danh mục hồ sơ'!$G$2:$G$200,"Đã có")</f>
        <v>0</v>
      </c>
      <c r="E28" s="19" t="n">
        <f aca="false">COUNTIFS('Danh mục hồ sơ'!$A$2:$A$200,$B28,'Danh mục hồ sơ'!$G$2:$G$200,"Đang làm")</f>
        <v>0</v>
      </c>
      <c r="F28" s="19" t="n">
        <f aca="false">COUNTIFS('Danh mục hồ sơ'!$A$2:$A$200,$B28,'Danh mục hồ sơ'!$G$2:$G$200,"Chưa có")</f>
        <v>6</v>
      </c>
      <c r="G28" s="19" t="n">
        <f aca="false">COUNTIFS('Danh mục hồ sơ'!$A$2:$A$200,$B28,'Danh mục hồ sơ'!$G$2:$G$200,"Không áp dụng")</f>
        <v>0</v>
      </c>
    </row>
    <row r="29" customFormat="false" ht="15" hidden="false" customHeight="false" outlineLevel="0" collapsed="false">
      <c r="B29" s="18" t="s">
        <v>185</v>
      </c>
      <c r="C29" s="19" t="n">
        <f aca="false">COUNTIF('Danh mục hồ sơ'!$A$2:$A$200,$B29)</f>
        <v>5</v>
      </c>
      <c r="D29" s="19" t="n">
        <f aca="false">COUNTIFS('Danh mục hồ sơ'!$A$2:$A$200,$B29,'Danh mục hồ sơ'!$G$2:$G$200,"Đã có")</f>
        <v>0</v>
      </c>
      <c r="E29" s="19" t="n">
        <f aca="false">COUNTIFS('Danh mục hồ sơ'!$A$2:$A$200,$B29,'Danh mục hồ sơ'!$G$2:$G$200,"Đang làm")</f>
        <v>0</v>
      </c>
      <c r="F29" s="19" t="n">
        <f aca="false">COUNTIFS('Danh mục hồ sơ'!$A$2:$A$200,$B29,'Danh mục hồ sơ'!$G$2:$G$200,"Chưa có")</f>
        <v>5</v>
      </c>
      <c r="G29" s="19" t="n">
        <f aca="false">COUNTIFS('Danh mục hồ sơ'!$A$2:$A$200,$B29,'Danh mục hồ sơ'!$G$2:$G$200,"Không áp dụng")</f>
        <v>0</v>
      </c>
    </row>
    <row r="32" customFormat="false" ht="15" hidden="false" customHeight="false" outlineLevel="0" collapsed="false">
      <c r="B32" s="13" t="s">
        <v>216</v>
      </c>
    </row>
    <row r="33" customFormat="false" ht="15" hidden="false" customHeight="false" outlineLevel="0" collapsed="false">
      <c r="B33" s="17" t="s">
        <v>217</v>
      </c>
      <c r="C33" s="17" t="s">
        <v>215</v>
      </c>
      <c r="D33" s="17" t="s">
        <v>205</v>
      </c>
      <c r="E33" s="17" t="s">
        <v>34</v>
      </c>
    </row>
    <row r="34" customFormat="false" ht="15" hidden="false" customHeight="false" outlineLevel="0" collapsed="false">
      <c r="B34" s="18" t="s">
        <v>32</v>
      </c>
      <c r="C34" s="19" t="n">
        <f aca="false">COUNTIF('Danh mục hồ sơ'!$E$2:$E$200,$B34)</f>
        <v>2</v>
      </c>
      <c r="D34" s="19" t="n">
        <f aca="false">COUNTIFS('Danh mục hồ sơ'!$E$2:$E$200,$B34,'Danh mục hồ sơ'!$G$2:$G$200,"Đã có")</f>
        <v>0</v>
      </c>
      <c r="E34" s="19" t="n">
        <f aca="false">COUNTIFS('Danh mục hồ sơ'!$E$2:$E$200,$B34,'Danh mục hồ sơ'!$G$2:$G$200,"Chưa có")</f>
        <v>2</v>
      </c>
    </row>
    <row r="35" customFormat="false" ht="15" hidden="false" customHeight="false" outlineLevel="0" collapsed="false">
      <c r="B35" s="18" t="s">
        <v>41</v>
      </c>
      <c r="C35" s="19" t="n">
        <f aca="false">COUNTIF('Danh mục hồ sơ'!$E$2:$E$200,$B35)</f>
        <v>4</v>
      </c>
      <c r="D35" s="19" t="n">
        <f aca="false">COUNTIFS('Danh mục hồ sơ'!$E$2:$E$200,$B35,'Danh mục hồ sơ'!$G$2:$G$200,"Đã có")</f>
        <v>0</v>
      </c>
      <c r="E35" s="19" t="n">
        <f aca="false">COUNTIFS('Danh mục hồ sơ'!$E$2:$E$200,$B35,'Danh mục hồ sơ'!$G$2:$G$200,"Chưa có")</f>
        <v>4</v>
      </c>
    </row>
    <row r="36" customFormat="false" ht="15" hidden="false" customHeight="false" outlineLevel="0" collapsed="false">
      <c r="B36" s="18" t="s">
        <v>53</v>
      </c>
      <c r="C36" s="19" t="n">
        <f aca="false">COUNTIF('Danh mục hồ sơ'!$E$2:$E$200,$B36)</f>
        <v>7</v>
      </c>
      <c r="D36" s="19" t="n">
        <f aca="false">COUNTIFS('Danh mục hồ sơ'!$E$2:$E$200,$B36,'Danh mục hồ sơ'!$G$2:$G$200,"Đã có")</f>
        <v>0</v>
      </c>
      <c r="E36" s="19" t="n">
        <f aca="false">COUNTIFS('Danh mục hồ sơ'!$E$2:$E$200,$B36,'Danh mục hồ sơ'!$G$2:$G$200,"Chưa có")</f>
        <v>7</v>
      </c>
    </row>
    <row r="37" customFormat="false" ht="15" hidden="false" customHeight="false" outlineLevel="0" collapsed="false">
      <c r="B37" s="18" t="s">
        <v>58</v>
      </c>
      <c r="C37" s="19" t="n">
        <f aca="false">COUNTIF('Danh mục hồ sơ'!$E$2:$E$200,$B37)</f>
        <v>36</v>
      </c>
      <c r="D37" s="19" t="n">
        <f aca="false">COUNTIFS('Danh mục hồ sơ'!$E$2:$E$200,$B37,'Danh mục hồ sơ'!$G$2:$G$200,"Đã có")</f>
        <v>0</v>
      </c>
      <c r="E37" s="19" t="n">
        <f aca="false">COUNTIFS('Danh mục hồ sơ'!$E$2:$E$200,$B37,'Danh mục hồ sơ'!$G$2:$G$200,"Chưa có")</f>
        <v>36</v>
      </c>
    </row>
    <row r="38" customFormat="false" ht="15" hidden="false" customHeight="false" outlineLevel="0" collapsed="false">
      <c r="B38" s="18" t="s">
        <v>45</v>
      </c>
      <c r="C38" s="19" t="n">
        <f aca="false">COUNTIF('Danh mục hồ sơ'!$E$2:$E$200,$B38)</f>
        <v>3</v>
      </c>
      <c r="D38" s="19" t="n">
        <f aca="false">COUNTIFS('Danh mục hồ sơ'!$E$2:$E$200,$B38,'Danh mục hồ sơ'!$G$2:$G$200,"Đã có")</f>
        <v>0</v>
      </c>
      <c r="E38" s="19" t="n">
        <f aca="false">COUNTIFS('Danh mục hồ sơ'!$E$2:$E$200,$B38,'Danh mục hồ sơ'!$G$2:$G$200,"Chưa có")</f>
        <v>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2026-09-23T09:04:15Z</dcterms:created>
  <dc:creator>openpyxl</dc:creator>
  <dc:description/>
  <dc:language>en-US</dc:language>
  <cp:lastModifiedBy/>
  <dcterms:modified xsi:type="dcterms:W3CDTF">2026-09-23T09:04:15Z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