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wsl.localhost\Ubuntu-24.04\home\tai\projects\dx-media-system\content\downloads\dx-budget-planner\"/>
    </mc:Choice>
  </mc:AlternateContent>
  <xr:revisionPtr revIDLastSave="0" documentId="13_ncr:20001_{B9BE62ED-F933-4475-9713-22F7F902DF42}" xr6:coauthVersionLast="47" xr6:coauthVersionMax="47" xr10:uidLastSave="{00000000-0000-0000-0000-000000000000}"/>
  <bookViews>
    <workbookView xWindow="0" yWindow="1166" windowWidth="24694" windowHeight="14263" xr2:uid="{00000000-000D-0000-FFFF-FFFF00000000}"/>
  </bookViews>
  <sheets>
    <sheet name="1ページDX予算計画書" sheetId="1" r:id="rId1"/>
    <sheet name="効果の計算（ROI）" sheetId="2" r:id="rId2"/>
    <sheet name="費用チェックリスト（TCO）" sheetId="3" r:id="rId3"/>
    <sheet name="記入ガイド" sheetId="4" r:id="rId4"/>
  </sheets>
  <definedNames>
    <definedName name="_xlnm.Print_Area" localSheetId="0">'1ページDX予算計画書'!$A$1:$L$41</definedName>
  </definedNames>
  <calcPr calcId="191029"/>
  <fileRecoveryPr repairLoad="1"/>
</workbook>
</file>

<file path=xl/calcChain.xml><?xml version="1.0" encoding="utf-8"?>
<calcChain xmlns="http://schemas.openxmlformats.org/spreadsheetml/2006/main">
  <c r="D20" i="3" l="1"/>
  <c r="D11" i="3"/>
  <c r="D22" i="3" s="1"/>
  <c r="D13" i="2"/>
  <c r="D8" i="2"/>
  <c r="D17" i="2" s="1"/>
  <c r="I16" i="1" s="1"/>
  <c r="I17" i="1" s="1"/>
  <c r="D17" i="1"/>
  <c r="D19" i="1" s="1"/>
  <c r="I15" i="1"/>
  <c r="I14" i="1"/>
  <c r="I13" i="1"/>
  <c r="I18" i="1" l="1"/>
</calcChain>
</file>

<file path=xl/sharedStrings.xml><?xml version="1.0" encoding="utf-8"?>
<sst xmlns="http://schemas.openxmlformats.org/spreadsheetml/2006/main" count="245" uniqueCount="196">
  <si>
    <t>1ページ DX予算計画書</t>
  </si>
  <si>
    <t>💡 記入ヒント（この列は印刷されません）</t>
  </si>
  <si>
    <t>会社名:</t>
  </si>
  <si>
    <t>作成日:</t>
  </si>
  <si>
    <t>会社名と作成日を記入してください。</t>
  </si>
  <si>
    <t>① 課題サマリー（今、何が問題で、なぜ今対処が必要なのか）</t>
  </si>
  <si>
    <t>3行（100字以内）目安で記入。
構造: ①現状の問題 → ②放置リスク → ③今対処すべき理由</t>
  </si>
  <si>
    <t>現状の問題:</t>
  </si>
  <si>
    <t>現場の日報が紙ベースで、集計に毎月20時間かかっている。</t>
  </si>
  <si>
    <t>放置した場合:</t>
  </si>
  <si>
    <t>管理者の残業が常態化し、データに基づく改善ができていない。</t>
  </si>
  <si>
    <t>今必要な理由:</t>
  </si>
  <si>
    <t>来期の受注増に対応するには、現場の見える化が急務。</t>
  </si>
  <si>
    <t>② 解決策（施策名 + 何が変わるか）</t>
  </si>
  <si>
    <t>施策名（1語）+ 1行で「何が変わるか」を記入。</t>
  </si>
  <si>
    <t>施策名:</t>
  </si>
  <si>
    <t>日報デジタル化（タブレット入力 → 自動集計）</t>
  </si>
  <si>
    <t>期待効果:</t>
  </si>
  <si>
    <t>現場の記録工数を80%削減し、リアルタイムで生産状況を把握可能にする。</t>
  </si>
  <si>
    <t>③ 投資にかかる費用</t>
  </si>
  <si>
    <t>④ 年間効果額 + 回収期間</t>
  </si>
  <si>
    <t>③:「費用チェックリスト」シートで
　洗い出した費用を集約。
④:「効果の計算」シートの結果が
　自動反映されます。
灰色セルは自動計算です。</t>
  </si>
  <si>
    <t>初期費用 - ソフトウェア</t>
  </si>
  <si>
    <t>万円</t>
  </si>
  <si>
    <t>コスト削減効果</t>
  </si>
  <si>
    <t>万円/年</t>
  </si>
  <si>
    <t>初期費用 - ハードウェア</t>
  </si>
  <si>
    <t>時間削減効果</t>
  </si>
  <si>
    <t>初期費用 - 移行・構築</t>
  </si>
  <si>
    <t>その他の効果</t>
  </si>
  <si>
    <t>初期費用 - 教育・研修</t>
  </si>
  <si>
    <t>◆ 年間効果 合計</t>
  </si>
  <si>
    <t>◆ 初期費用 合計</t>
  </si>
  <si>
    <t>◆ 年間純効果（効果−運用費）</t>
  </si>
  <si>
    <t>年間運用費（ライセンス等）</t>
  </si>
  <si>
    <t>★ 投資回収期間</t>
  </si>
  <si>
    <t>年</t>
  </si>
  <si>
    <t>◆ 5年間の総費用</t>
  </si>
  <si>
    <t>判断の目安:</t>
  </si>
  <si>
    <t>⑤ 3シナリオ比較</t>
  </si>
  <si>
    <t>ミニマム=まず試す（PoC相当）
標準=推奨プラン（本格導入）
フル=拡張込み（連携・自動化）
段階投資: ミニマム→標準→フルの
順に進めることも可能。</t>
  </si>
  <si>
    <t>項目</t>
  </si>
  <si>
    <t>ミニマム</t>
  </si>
  <si>
    <t>標準（推奨）</t>
  </si>
  <si>
    <t>フル</t>
  </si>
  <si>
    <t>メモ</t>
  </si>
  <si>
    <t>投資額</t>
  </si>
  <si>
    <t>30〜80万円</t>
  </si>
  <si>
    <t>150〜300万円</t>
  </si>
  <si>
    <t>300〜500万円</t>
  </si>
  <si>
    <t>主な機能</t>
  </si>
  <si>
    <t>年間効果額</t>
  </si>
  <si>
    <t>回収期間</t>
  </si>
  <si>
    <t>おすすめ度</t>
  </si>
  <si>
    <t>「まず試す」</t>
  </si>
  <si>
    <t>★ 推奨</t>
  </si>
  <si>
    <t>「余裕があれば」</t>
  </si>
  <si>
    <t>⑥ リスクと対策</t>
  </si>
  <si>
    <t>想定リスクとその対策を2〜3行で。
記事9「DX失敗チェックリスト」の
該当項目も参考にしてください。</t>
  </si>
  <si>
    <t>リスク1:</t>
  </si>
  <si>
    <t>効果が出なかったら？</t>
  </si>
  <si>
    <t>→ 対策:</t>
  </si>
  <si>
    <t>段階投資でフェーズ1撤退可能（最大損失80万円）</t>
  </si>
  <si>
    <t>リスク2:</t>
  </si>
  <si>
    <t>現場が使いこなせるか？</t>
  </si>
  <si>
    <t>ベンダー研修 + キーユーザー制度で対応</t>
  </si>
  <si>
    <t>リスク3:</t>
  </si>
  <si>
    <t>他に優先投資がある</t>
  </si>
  <si>
    <t>DXしない場合の年間損失96万円との比較で判断</t>
  </si>
  <si>
    <t>□ 費用チェックリストで見落としコストがないか確認済み</t>
  </si>
  <si>
    <t>⑦ 次のアクション（ご判断をお願いいたします）</t>
  </si>
  <si>
    <t>経営者に「お願い」ではなく
「判断」を求める形式にすること。
チェックボックスをつけるだけで
意思表示ができる構造。</t>
  </si>
  <si>
    <t>□ ミニマムプランで着手する（予算:         万円）</t>
  </si>
  <si>
    <t>□ 標準プランで着手する（予算:         万円）</t>
  </si>
  <si>
    <t>□ 追加情報が必要（具体的に:                              ）</t>
  </si>
  <si>
    <t>□ 今期は見送る（理由:                                    ）</t>
  </si>
  <si>
    <t>作成者:</t>
  </si>
  <si>
    <t>承認者:</t>
  </si>
  <si>
    <t>※ 詳しい使い方は「記入ガイド」シートをご覧ください。  ダウンロード元: https://cloudtree.be</t>
  </si>
  <si>
    <t>投資効果の計算シート（簡易ROI）</t>
  </si>
  <si>
    <t>黄色セルに数値を入力してください。灰色セルは自動計算です。</t>
  </si>
  <si>
    <t>【コスト削減効果】</t>
  </si>
  <si>
    <t>💡 ヒント</t>
  </si>
  <si>
    <t>削減する経費（紙代・印刷費等）</t>
  </si>
  <si>
    <t>月あたりで計算し×12してもOK</t>
  </si>
  <si>
    <t>削減する外注費</t>
  </si>
  <si>
    <t>DX化で内製化できる外注費があれば記入</t>
  </si>
  <si>
    <t>その他コスト削減</t>
  </si>
  <si>
    <t>残業代削減、交通費削減など</t>
  </si>
  <si>
    <t>◆ コスト削減効果 合計</t>
  </si>
  <si>
    <t>【時間削減効果】</t>
  </si>
  <si>
    <t>削減できる作業時間</t>
  </si>
  <si>
    <t>時間/年</t>
  </si>
  <si>
    <t>例: 月20時間 × 12ヶ月 = 240時間</t>
  </si>
  <si>
    <t>対象者の平均時給</t>
  </si>
  <si>
    <t>円/時間</t>
  </si>
  <si>
    <t>年収÷年間労働時間（目安: 3,000〜5,000円）</t>
  </si>
  <si>
    <t>◆ 時間削減効果（金額換算）</t>
  </si>
  <si>
    <t>【その他の定量効果】</t>
  </si>
  <si>
    <t>品質向上による不良品削減、売上増加など</t>
  </si>
  <si>
    <t>★ 年間効果 合計</t>
  </si>
  <si>
    <t>【定性効果メモ（数値化できないもの）】</t>
  </si>
  <si>
    <t>・従業員の満足度向上・採用力強化</t>
  </si>
  <si>
    <t>自由メモ欄</t>
  </si>
  <si>
    <t>・データに基づく意思決定の迅速化</t>
  </si>
  <si>
    <t>・属人化リスクの低減（ナレッジ共有）</t>
  </si>
  <si>
    <t>費用チェックリスト ― 見落としコストを洗い出す（TCO）</t>
  </si>
  <si>
    <t>ベンダー見積もりに含まれていないコストを洗い出します。「確認」欄にチェックを入れながら進めてください。</t>
  </si>
  <si>
    <t>分類</t>
  </si>
  <si>
    <t>費目</t>
  </si>
  <si>
    <t>金額（万円）</t>
  </si>
  <si>
    <t>頻度</t>
  </si>
  <si>
    <t>確認</t>
  </si>
  <si>
    <t>メモ・備考</t>
  </si>
  <si>
    <t>初期費用</t>
  </si>
  <si>
    <t>ソフトウェアライセンス</t>
  </si>
  <si>
    <t>初回</t>
  </si>
  <si>
    <t>□</t>
  </si>
  <si>
    <t>クラウドサービスの場合は初期費用+月額</t>
  </si>
  <si>
    <t>ハードウェア（端末・機器）</t>
  </si>
  <si>
    <t>タブレット、バーコードリーダー等</t>
  </si>
  <si>
    <t>システム構築・設定</t>
  </si>
  <si>
    <t>ベンダーの構築費用、カスタマイズ費</t>
  </si>
  <si>
    <t>データ移行</t>
  </si>
  <si>
    <t>既存データの移行作業（見落としやすい）</t>
  </si>
  <si>
    <t>教育・研修費</t>
  </si>
  <si>
    <t>利用者研修、管理者研修</t>
  </si>
  <si>
    <t>ネットワーク整備</t>
  </si>
  <si>
    <t>Wi-Fi増設、VPN設定等（必要に応じて）</t>
  </si>
  <si>
    <t>年間運用費</t>
  </si>
  <si>
    <t>運用費</t>
  </si>
  <si>
    <t>月額ライセンス費 × 12</t>
  </si>
  <si>
    <t>年間</t>
  </si>
  <si>
    <t>ユーザー数×月額単価×12ヶ月</t>
  </si>
  <si>
    <t>保守・サポート費</t>
  </si>
  <si>
    <t>ベンダーの保守契約、問い合わせ対応</t>
  </si>
  <si>
    <t>通信費（追加分）</t>
  </si>
  <si>
    <t>モバイル通信、クラウド利用料の増分</t>
  </si>
  <si>
    <t>消耗品・備品</t>
  </si>
  <si>
    <t>プリンタ用紙→削減、代わりの消耗品</t>
  </si>
  <si>
    <t>トレーニング費（継続）</t>
  </si>
  <si>
    <t>新人研修、スキルアップ研修</t>
  </si>
  <si>
    <t>管理工数（社内人件費）</t>
  </si>
  <si>
    <t>担当者がシステム管理に費やす時間</t>
  </si>
  <si>
    <t>◆ 年間運用費 合計</t>
  </si>
  <si>
    <t>★ 5年間の総費用（TCO）</t>
  </si>
  <si>
    <t>💡 ベンダー見積もりに含まれるのは、総費用全体の30〜50%程度です。上記のチェックリストで「見えないコスト」を洗い出しましょう。</t>
  </si>
  <si>
    <t>記入ガイド</t>
  </si>
  <si>
    <t>このガイドでは、「1ページDX予算計画書」の各ブロックの記入方法を説明します。</t>
  </si>
  <si>
    <t>黄色セル = 入力欄 ｜ 灰色セル = 自動計算（変更不要）</t>
  </si>
  <si>
    <t>使い方の流れ</t>
  </si>
  <si>
    <t>1. まず「費用チェックリスト（TCO）」シートで投資コストを洗い出す</t>
  </si>
  <si>
    <t>2. 次に「効果の計算（ROI）」シートで年間効果を計算する</t>
  </si>
  <si>
    <t>3. 結果が「メインシート」の③④に自動反映される</t>
  </si>
  <si>
    <t>4. メインシートの残りのブロック（①②⑤⑥⑦）を記入する</t>
  </si>
  <si>
    <t>5. A4横で印刷して、役員会議や社内相談に使用する</t>
  </si>
  <si>
    <t>① 課題サマリー</t>
  </si>
  <si>
    <t>3行（100字以内）目安で、以下の構造で記入してください:</t>
  </si>
  <si>
    <t xml:space="preserve">  1行目: 現状の問題（何が起きているか）</t>
  </si>
  <si>
    <t xml:space="preserve">  2行目: 放置した場合のリスク（何が悪化するか）</t>
  </si>
  <si>
    <t xml:space="preserve">  3行目: 今対処すべき理由（なぜ今なのか）</t>
  </si>
  <si>
    <t>② 解決策</t>
  </si>
  <si>
    <t>施策名は1語で簡潔に。「何が変わるか」を1行で。</t>
  </si>
  <si>
    <t xml:space="preserve">  例: 「日報デジタル化」→ 記録工数を80%削減し、リアルタイムで状況把握</t>
  </si>
  <si>
    <t>「費用チェックリスト（TCO）」シートの結果が自動反映されます。</t>
  </si>
  <si>
    <t>ベンダー見積もりだけでなく、費用チェックリストで「見えないコスト」を</t>
  </si>
  <si>
    <t>必ず確認してください（見積もりに含まれるのは総費用全体の30〜50%）。</t>
  </si>
  <si>
    <t>「効果の計算（ROI）」シートの結果が自動反映されます。</t>
  </si>
  <si>
    <t>回収期間の判断目安:</t>
  </si>
  <si>
    <t xml:space="preserve">  2年以内 → 積極投資推奨</t>
  </si>
  <si>
    <t xml:space="preserve">  2〜3年 → 戦略的価値（定性効果）も加味して判断</t>
  </si>
  <si>
    <t xml:space="preserve">  3年超  → 段階縮小 or 代替策を検討</t>
  </si>
  <si>
    <t>3段階のプランを提示することで、「やるかやらないか」ではなく</t>
  </si>
  <si>
    <t>「どの規模でやるか」の判断に変えるのがポイントです。</t>
  </si>
  <si>
    <t xml:space="preserve">  ミニマム: まず試す（PoC相当、30〜80万円）</t>
  </si>
  <si>
    <t xml:space="preserve">  標準:     推奨プラン（本格導入、150〜300万円）</t>
  </si>
  <si>
    <t xml:space="preserve">  フル:     拡張込み（連携・自動化、300〜500万円）</t>
  </si>
  <si>
    <t>よくある懸念とその対策を2〜3行で。経営者の「反論」を先回りする形。</t>
  </si>
  <si>
    <t xml:space="preserve">  「効果が出なかったら？」→ 段階投資でフェーズ1撤退可能</t>
  </si>
  <si>
    <t xml:space="preserve">  「現場が使いこなせるか？」→ 研修 + キーユーザー制度</t>
  </si>
  <si>
    <t>⑦ 次のアクション</t>
  </si>
  <si>
    <t>「お願い」ではなく「判断」を求める形式にすること。</t>
  </si>
  <si>
    <t>チェックボックスをつけるだけで意思表示ができる構造です。</t>
  </si>
  <si>
    <t>サンプルデータについて</t>
  </si>
  <si>
    <t>初期状態では「日報デジタル化（タブレット入力→自動集計）」の</t>
  </si>
  <si>
    <t>サンプルデータが入っています。自社の施策に合わせて書き換えてください。</t>
  </si>
  <si>
    <t>【サンプルの前提条件】</t>
  </si>
  <si>
    <t xml:space="preserve">  対象: 従業員30名の製造業</t>
  </si>
  <si>
    <t xml:space="preserve">  施策: 紙の日報 → タブレット入力に切り替え</t>
  </si>
  <si>
    <t xml:space="preserve">  投資額: 初期80万円 + 年間36万円（ミニマムプラン）</t>
  </si>
  <si>
    <t xml:space="preserve">  効果: 月20時間の集計作業を削減 → 年間96万円相当</t>
  </si>
  <si>
    <t xml:space="preserve">  回収期間: 約1年</t>
  </si>
  <si>
    <t>提供元</t>
  </si>
  <si>
    <t>合同会社CloudTree — 製造業DX専門メディア</t>
  </si>
  <si>
    <t>2年以内→積極投資 ｜ 2〜3年→戦略価値も加味 ｜ 3年超→代替策検討</t>
    <phoneticPr fontId="16"/>
  </si>
  <si>
    <t>https://cloudtree.be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</si>
</sst>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color theme="1"/>
      <name val="ＭＳ Ｐゴシック"/>
      <family val="2"/>
      <scheme val="minor"/>
    </font>
    <font>
      <b/>
      <sz val="16"/>
      <color rgb="FFFFFFFF"/>
      <name val="Yu Gothic UI"/>
      <family val="3"/>
      <charset val="128"/>
    </font>
    <font>
      <b/>
      <sz val="9"/>
      <color rgb="FF4472C4"/>
      <name val="Yu Gothic UI"/>
      <family val="3"/>
      <charset val="128"/>
    </font>
    <font>
      <sz val="9"/>
      <name val="Yu Gothic UI"/>
      <family val="3"/>
      <charset val="128"/>
    </font>
    <font>
      <sz val="9"/>
      <color rgb="FFFFFFFF"/>
      <name val="Yu Gothic UI"/>
      <family val="3"/>
      <charset val="128"/>
    </font>
    <font>
      <sz val="9"/>
      <color rgb="FF333333"/>
      <name val="Yu Gothic UI"/>
      <family val="3"/>
      <charset val="128"/>
    </font>
    <font>
      <sz val="8"/>
      <color rgb="FF666666"/>
      <name val="Yu Gothic UI"/>
      <family val="3"/>
      <charset val="128"/>
    </font>
    <font>
      <b/>
      <sz val="11"/>
      <color rgb="FFFFFFFF"/>
      <name val="Yu Gothic UI"/>
      <family val="3"/>
      <charset val="128"/>
    </font>
    <font>
      <b/>
      <sz val="9"/>
      <name val="Yu Gothic UI"/>
      <family val="3"/>
      <charset val="128"/>
    </font>
    <font>
      <sz val="8"/>
      <color rgb="FF999999"/>
      <name val="Yu Gothic UI"/>
      <family val="3"/>
      <charset val="128"/>
    </font>
    <font>
      <b/>
      <sz val="10"/>
      <color rgb="FFC00000"/>
      <name val="Yu Gothic UI"/>
      <family val="3"/>
      <charset val="128"/>
    </font>
    <font>
      <b/>
      <sz val="11"/>
      <color rgb="FFC00000"/>
      <name val="Yu Gothic UI"/>
      <family val="3"/>
      <charset val="128"/>
    </font>
    <font>
      <b/>
      <sz val="11"/>
      <color rgb="FF4472C4"/>
      <name val="Yu Gothic UI"/>
      <family val="3"/>
      <charset val="128"/>
    </font>
    <font>
      <i/>
      <sz val="9"/>
      <color rgb="FF4472C4"/>
      <name val="Yu Gothic UI"/>
      <family val="3"/>
      <charset val="128"/>
    </font>
    <font>
      <sz val="10"/>
      <name val="Yu Gothic UI"/>
      <family val="3"/>
      <charset val="128"/>
    </font>
    <font>
      <i/>
      <sz val="9"/>
      <color rgb="FF555555"/>
      <name val="Yu Gothic UI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4"/>
      <color theme="0"/>
      <name val="Yu Gothic UI"/>
      <family val="3"/>
      <charset val="128"/>
    </font>
    <font>
      <sz val="11"/>
      <color theme="0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F2F2F2"/>
      </patternFill>
    </fill>
    <fill>
      <patternFill patternType="solid">
        <fgColor rgb="FFFFF9E6"/>
      </patternFill>
    </fill>
    <fill>
      <patternFill patternType="solid">
        <fgColor rgb="FF4472C4"/>
      </patternFill>
    </fill>
    <fill>
      <patternFill patternType="solid">
        <fgColor rgb="FFFFFFFF"/>
      </patternFill>
    </fill>
    <fill>
      <patternFill patternType="solid">
        <fgColor rgb="FFE8E8E8"/>
      </patternFill>
    </fill>
    <fill>
      <patternFill patternType="solid">
        <fgColor rgb="FFD6E4F0"/>
      </patternFill>
    </fill>
    <fill>
      <patternFill patternType="solid">
        <fgColor rgb="FFE2EFDA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rgb="FFB4B4B4"/>
      </top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5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/>
    <xf numFmtId="0" fontId="9" fillId="6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left" vertical="center" wrapText="1"/>
    </xf>
    <xf numFmtId="176" fontId="11" fillId="7" borderId="1" xfId="0" applyNumberFormat="1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11" fillId="7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5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8" fillId="6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8" borderId="1" xfId="0" applyFill="1" applyBorder="1"/>
    <xf numFmtId="0" fontId="9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2" borderId="0" xfId="0" applyFill="1"/>
    <xf numFmtId="0" fontId="8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5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/>
    <xf numFmtId="0" fontId="12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0" fillId="6" borderId="0" xfId="0" applyFill="1"/>
    <xf numFmtId="0" fontId="1" fillId="2" borderId="0" xfId="0" applyFont="1" applyFill="1"/>
    <xf numFmtId="0" fontId="6" fillId="0" borderId="0" xfId="0" applyFont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0" fillId="2" borderId="0" xfId="0" applyFill="1" applyAlignment="1"/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8" fillId="6" borderId="1" xfId="0" applyFont="1" applyFill="1" applyBorder="1" applyAlignment="1">
      <alignment horizontal="centerContinuous" vertical="center" wrapText="1"/>
    </xf>
    <xf numFmtId="0" fontId="10" fillId="6" borderId="1" xfId="0" applyFont="1" applyFill="1" applyBorder="1" applyAlignment="1">
      <alignment horizontal="centerContinuous" vertical="center" wrapText="1"/>
    </xf>
    <xf numFmtId="0" fontId="18" fillId="2" borderId="0" xfId="0" applyFont="1" applyFill="1" applyAlignment="1">
      <alignment horizontal="left" vertical="center" wrapText="1"/>
    </xf>
    <xf numFmtId="0" fontId="19" fillId="2" borderId="0" xfId="0" applyFont="1" applyFill="1"/>
    <xf numFmtId="0" fontId="17" fillId="0" borderId="0" xfId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tree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view="pageBreakPreview" zoomScaleNormal="100" zoomScaleSheetLayoutView="100" workbookViewId="0">
      <selection sqref="A1:L1"/>
    </sheetView>
  </sheetViews>
  <sheetFormatPr defaultRowHeight="13.3" x14ac:dyDescent="0.25"/>
  <cols>
    <col min="1" max="1" width="3" customWidth="1"/>
    <col min="2" max="2" width="19.3046875" customWidth="1"/>
    <col min="3" max="3" width="7.3828125" customWidth="1"/>
    <col min="4" max="4" width="12" customWidth="1"/>
    <col min="5" max="5" width="8" customWidth="1"/>
    <col min="6" max="6" width="7.4609375" customWidth="1"/>
    <col min="7" max="7" width="14" customWidth="1"/>
    <col min="8" max="8" width="12" customWidth="1"/>
    <col min="9" max="9" width="8.15234375" customWidth="1"/>
    <col min="10" max="10" width="8" customWidth="1"/>
    <col min="11" max="11" width="1.3828125" customWidth="1"/>
    <col min="12" max="12" width="2" customWidth="1"/>
    <col min="13" max="13" width="30" customWidth="1"/>
  </cols>
  <sheetData>
    <row r="1" spans="1:13" ht="36" customHeight="1" x14ac:dyDescent="0.25">
      <c r="A1" s="40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 t="s">
        <v>1</v>
      </c>
    </row>
    <row r="2" spans="1:13" ht="22" customHeight="1" x14ac:dyDescent="0.25">
      <c r="A2" s="50"/>
      <c r="B2" s="50"/>
      <c r="C2" s="50"/>
      <c r="D2" s="50"/>
      <c r="E2" s="2" t="s">
        <v>2</v>
      </c>
      <c r="F2" s="51"/>
      <c r="G2" s="53"/>
      <c r="H2" s="2" t="s">
        <v>3</v>
      </c>
      <c r="I2" s="51"/>
      <c r="J2" s="52"/>
      <c r="K2" s="52"/>
      <c r="L2" s="53"/>
      <c r="M2" s="31" t="s">
        <v>4</v>
      </c>
    </row>
    <row r="3" spans="1:13" ht="6" customHeight="1" x14ac:dyDescent="0.25"/>
    <row r="4" spans="1:13" ht="18" customHeight="1" x14ac:dyDescent="0.25">
      <c r="B4" s="24" t="s">
        <v>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31" t="s">
        <v>6</v>
      </c>
    </row>
    <row r="5" spans="1:13" ht="33" customHeight="1" x14ac:dyDescent="0.25">
      <c r="B5" s="4" t="s">
        <v>7</v>
      </c>
      <c r="C5" s="26" t="s">
        <v>8</v>
      </c>
      <c r="D5" s="27"/>
      <c r="E5" s="27"/>
      <c r="F5" s="27"/>
      <c r="G5" s="27"/>
      <c r="H5" s="27"/>
      <c r="I5" s="27"/>
      <c r="J5" s="27"/>
      <c r="K5" s="27"/>
      <c r="L5" s="27"/>
      <c r="M5" s="32"/>
    </row>
    <row r="6" spans="1:13" ht="33" customHeight="1" x14ac:dyDescent="0.25">
      <c r="B6" s="4" t="s">
        <v>9</v>
      </c>
      <c r="C6" s="26" t="s">
        <v>10</v>
      </c>
      <c r="D6" s="27"/>
      <c r="E6" s="27"/>
      <c r="F6" s="27"/>
      <c r="G6" s="27"/>
      <c r="H6" s="27"/>
      <c r="I6" s="27"/>
      <c r="J6" s="27"/>
      <c r="K6" s="27"/>
      <c r="L6" s="27"/>
      <c r="M6" s="32"/>
    </row>
    <row r="7" spans="1:13" ht="33" customHeight="1" x14ac:dyDescent="0.25">
      <c r="B7" s="4" t="s">
        <v>11</v>
      </c>
      <c r="C7" s="26" t="s">
        <v>12</v>
      </c>
      <c r="D7" s="27"/>
      <c r="E7" s="27"/>
      <c r="F7" s="27"/>
      <c r="G7" s="27"/>
      <c r="H7" s="27"/>
      <c r="I7" s="27"/>
      <c r="J7" s="27"/>
      <c r="K7" s="27"/>
      <c r="L7" s="27"/>
      <c r="M7" s="32"/>
    </row>
    <row r="8" spans="1:13" ht="18" customHeight="1" x14ac:dyDescent="0.25">
      <c r="B8" s="24" t="s">
        <v>13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31" t="s">
        <v>14</v>
      </c>
    </row>
    <row r="9" spans="1:13" ht="18" customHeight="1" x14ac:dyDescent="0.25">
      <c r="B9" s="4" t="s">
        <v>15</v>
      </c>
      <c r="C9" s="26" t="s">
        <v>16</v>
      </c>
      <c r="D9" s="27"/>
      <c r="E9" s="27"/>
      <c r="F9" s="27"/>
      <c r="G9" s="27"/>
      <c r="H9" s="27"/>
      <c r="I9" s="27"/>
      <c r="J9" s="27"/>
      <c r="K9" s="27"/>
      <c r="L9" s="27"/>
      <c r="M9" s="32"/>
    </row>
    <row r="10" spans="1:13" ht="33" customHeight="1" x14ac:dyDescent="0.25">
      <c r="B10" s="4" t="s">
        <v>17</v>
      </c>
      <c r="C10" s="26" t="s">
        <v>18</v>
      </c>
      <c r="D10" s="27"/>
      <c r="E10" s="27"/>
      <c r="F10" s="27"/>
      <c r="G10" s="27"/>
      <c r="H10" s="27"/>
      <c r="I10" s="27"/>
      <c r="J10" s="27"/>
      <c r="K10" s="27"/>
      <c r="L10" s="27"/>
      <c r="M10" s="32"/>
    </row>
    <row r="11" spans="1:13" ht="18" customHeight="1" x14ac:dyDescent="0.25"/>
    <row r="12" spans="1:13" ht="18" customHeight="1" x14ac:dyDescent="0.25">
      <c r="B12" s="24" t="s">
        <v>19</v>
      </c>
      <c r="C12" s="25"/>
      <c r="D12" s="25"/>
      <c r="E12" s="25"/>
      <c r="G12" s="24" t="s">
        <v>20</v>
      </c>
      <c r="H12" s="25"/>
      <c r="I12" s="25"/>
      <c r="J12" s="25"/>
      <c r="M12" s="31" t="s">
        <v>21</v>
      </c>
    </row>
    <row r="13" spans="1:13" ht="18" customHeight="1" x14ac:dyDescent="0.25">
      <c r="B13" s="54" t="s">
        <v>22</v>
      </c>
      <c r="C13" s="55"/>
      <c r="D13" s="6">
        <v>30</v>
      </c>
      <c r="E13" s="8" t="s">
        <v>23</v>
      </c>
      <c r="G13" s="54" t="s">
        <v>24</v>
      </c>
      <c r="H13" s="55"/>
      <c r="I13" s="9">
        <f>'効果の計算（ROI）'!D8</f>
        <v>12</v>
      </c>
      <c r="J13" s="8" t="s">
        <v>25</v>
      </c>
      <c r="M13" s="32"/>
    </row>
    <row r="14" spans="1:13" ht="18" customHeight="1" x14ac:dyDescent="0.25">
      <c r="B14" s="54" t="s">
        <v>26</v>
      </c>
      <c r="C14" s="55"/>
      <c r="D14" s="6">
        <v>15</v>
      </c>
      <c r="E14" s="8" t="s">
        <v>23</v>
      </c>
      <c r="G14" s="54" t="s">
        <v>27</v>
      </c>
      <c r="H14" s="55"/>
      <c r="I14" s="9">
        <f>'効果の計算（ROI）'!D13</f>
        <v>96</v>
      </c>
      <c r="J14" s="8" t="s">
        <v>25</v>
      </c>
      <c r="M14" s="32"/>
    </row>
    <row r="15" spans="1:13" ht="18" customHeight="1" x14ac:dyDescent="0.25">
      <c r="B15" s="54" t="s">
        <v>28</v>
      </c>
      <c r="C15" s="55"/>
      <c r="D15" s="6">
        <v>25</v>
      </c>
      <c r="E15" s="8" t="s">
        <v>23</v>
      </c>
      <c r="G15" s="54" t="s">
        <v>29</v>
      </c>
      <c r="H15" s="55"/>
      <c r="I15" s="9">
        <f>'効果の計算（ROI）'!D15</f>
        <v>0</v>
      </c>
      <c r="J15" s="8" t="s">
        <v>25</v>
      </c>
      <c r="M15" s="32"/>
    </row>
    <row r="16" spans="1:13" ht="18" customHeight="1" x14ac:dyDescent="0.25">
      <c r="B16" s="54" t="s">
        <v>30</v>
      </c>
      <c r="C16" s="55"/>
      <c r="D16" s="6">
        <v>10</v>
      </c>
      <c r="E16" s="8" t="s">
        <v>23</v>
      </c>
      <c r="G16" s="56" t="s">
        <v>31</v>
      </c>
      <c r="H16" s="55"/>
      <c r="I16" s="9">
        <f>'効果の計算（ROI）'!D17</f>
        <v>108</v>
      </c>
      <c r="J16" s="8" t="s">
        <v>25</v>
      </c>
      <c r="M16" s="32"/>
    </row>
    <row r="17" spans="2:13" ht="18" customHeight="1" x14ac:dyDescent="0.25">
      <c r="B17" s="56" t="s">
        <v>32</v>
      </c>
      <c r="C17" s="55"/>
      <c r="D17" s="9">
        <f>SUM(D13:D16)</f>
        <v>80</v>
      </c>
      <c r="E17" s="8" t="s">
        <v>23</v>
      </c>
      <c r="G17" s="56" t="s">
        <v>33</v>
      </c>
      <c r="H17" s="55"/>
      <c r="I17" s="9">
        <f>I16-D18</f>
        <v>72</v>
      </c>
      <c r="J17" s="8" t="s">
        <v>25</v>
      </c>
      <c r="M17" s="32"/>
    </row>
    <row r="18" spans="2:13" ht="18" customHeight="1" x14ac:dyDescent="0.25">
      <c r="B18" s="54" t="s">
        <v>34</v>
      </c>
      <c r="C18" s="55"/>
      <c r="D18" s="6">
        <v>36</v>
      </c>
      <c r="E18" s="8" t="s">
        <v>25</v>
      </c>
      <c r="G18" s="57" t="s">
        <v>35</v>
      </c>
      <c r="H18" s="55"/>
      <c r="I18" s="11">
        <f>IF(I17&gt;0,ROUND(D17/I17,1),"—")</f>
        <v>1.1000000000000001</v>
      </c>
      <c r="J18" s="4" t="s">
        <v>36</v>
      </c>
      <c r="M18" s="32"/>
    </row>
    <row r="19" spans="2:13" ht="30.9" customHeight="1" x14ac:dyDescent="0.25">
      <c r="B19" s="56" t="s">
        <v>37</v>
      </c>
      <c r="C19" s="55"/>
      <c r="D19" s="9">
        <f>D17+D18*5</f>
        <v>260</v>
      </c>
      <c r="E19" s="8" t="s">
        <v>23</v>
      </c>
      <c r="G19" s="5" t="s">
        <v>38</v>
      </c>
      <c r="H19" s="34" t="s">
        <v>194</v>
      </c>
      <c r="I19" s="29"/>
      <c r="J19" s="29"/>
    </row>
    <row r="20" spans="2:13" ht="18" customHeight="1" x14ac:dyDescent="0.25"/>
    <row r="21" spans="2:13" ht="18" customHeight="1" x14ac:dyDescent="0.25">
      <c r="B21" s="24" t="s">
        <v>39</v>
      </c>
      <c r="C21" s="25"/>
      <c r="D21" s="25"/>
      <c r="E21" s="25"/>
      <c r="F21" s="25"/>
      <c r="G21" s="25"/>
      <c r="H21" s="25"/>
      <c r="I21" s="25"/>
      <c r="J21" s="25"/>
      <c r="M21" s="31" t="s">
        <v>40</v>
      </c>
    </row>
    <row r="22" spans="2:13" ht="18" customHeight="1" x14ac:dyDescent="0.25">
      <c r="B22" s="23" t="s">
        <v>41</v>
      </c>
      <c r="C22" s="33"/>
      <c r="D22" s="23" t="s">
        <v>42</v>
      </c>
      <c r="E22" s="33"/>
      <c r="F22" s="37" t="s">
        <v>43</v>
      </c>
      <c r="G22" s="38"/>
      <c r="H22" s="23" t="s">
        <v>44</v>
      </c>
      <c r="I22" s="33"/>
      <c r="J22" s="23" t="s">
        <v>45</v>
      </c>
      <c r="M22" s="32"/>
    </row>
    <row r="23" spans="2:13" ht="20.05" customHeight="1" x14ac:dyDescent="0.25">
      <c r="B23" s="28" t="s">
        <v>46</v>
      </c>
      <c r="C23" s="29"/>
      <c r="D23" s="30" t="s">
        <v>47</v>
      </c>
      <c r="E23" s="27"/>
      <c r="F23" s="30" t="s">
        <v>48</v>
      </c>
      <c r="G23" s="27"/>
      <c r="H23" s="30" t="s">
        <v>49</v>
      </c>
      <c r="I23" s="27"/>
      <c r="J23" s="3"/>
      <c r="M23" s="32"/>
    </row>
    <row r="24" spans="2:13" ht="20.05" customHeight="1" x14ac:dyDescent="0.25">
      <c r="B24" s="28" t="s">
        <v>50</v>
      </c>
      <c r="C24" s="29"/>
      <c r="D24" s="30"/>
      <c r="E24" s="27"/>
      <c r="F24" s="30"/>
      <c r="G24" s="27"/>
      <c r="H24" s="30"/>
      <c r="I24" s="27"/>
      <c r="J24" s="3"/>
      <c r="M24" s="32"/>
    </row>
    <row r="25" spans="2:13" ht="20.05" customHeight="1" x14ac:dyDescent="0.25">
      <c r="B25" s="28" t="s">
        <v>51</v>
      </c>
      <c r="C25" s="29"/>
      <c r="D25" s="30"/>
      <c r="E25" s="27"/>
      <c r="F25" s="30"/>
      <c r="G25" s="27"/>
      <c r="H25" s="30"/>
      <c r="I25" s="27"/>
      <c r="J25" s="3"/>
      <c r="M25" s="32"/>
    </row>
    <row r="26" spans="2:13" ht="20.05" customHeight="1" x14ac:dyDescent="0.25">
      <c r="B26" s="28" t="s">
        <v>52</v>
      </c>
      <c r="C26" s="29"/>
      <c r="D26" s="30"/>
      <c r="E26" s="27"/>
      <c r="F26" s="30"/>
      <c r="G26" s="27"/>
      <c r="H26" s="30"/>
      <c r="I26" s="27"/>
      <c r="J26" s="3"/>
      <c r="M26" s="32"/>
    </row>
    <row r="27" spans="2:13" ht="20.05" customHeight="1" x14ac:dyDescent="0.25">
      <c r="B27" s="28" t="s">
        <v>53</v>
      </c>
      <c r="C27" s="29"/>
      <c r="D27" s="30" t="s">
        <v>54</v>
      </c>
      <c r="E27" s="27"/>
      <c r="F27" s="39" t="s">
        <v>55</v>
      </c>
      <c r="G27" s="38"/>
      <c r="H27" s="30" t="s">
        <v>56</v>
      </c>
      <c r="I27" s="27"/>
      <c r="J27" s="3"/>
      <c r="M27" s="32"/>
    </row>
    <row r="28" spans="2:13" ht="18" customHeight="1" x14ac:dyDescent="0.25"/>
    <row r="29" spans="2:13" ht="18" customHeight="1" x14ac:dyDescent="0.25">
      <c r="B29" s="24" t="s">
        <v>57</v>
      </c>
      <c r="C29" s="25"/>
      <c r="D29" s="25"/>
      <c r="E29" s="25"/>
      <c r="F29" s="25"/>
      <c r="G29" s="25"/>
      <c r="H29" s="25"/>
      <c r="I29" s="25"/>
      <c r="J29" s="25"/>
      <c r="M29" s="31" t="s">
        <v>58</v>
      </c>
    </row>
    <row r="30" spans="2:13" ht="20.05" customHeight="1" x14ac:dyDescent="0.25">
      <c r="B30" s="4" t="s">
        <v>59</v>
      </c>
      <c r="C30" s="26" t="s">
        <v>60</v>
      </c>
      <c r="D30" s="27"/>
      <c r="E30" s="27"/>
      <c r="F30" s="5" t="s">
        <v>61</v>
      </c>
      <c r="G30" s="26" t="s">
        <v>62</v>
      </c>
      <c r="H30" s="27"/>
      <c r="I30" s="27"/>
      <c r="J30" s="27"/>
      <c r="M30" s="32"/>
    </row>
    <row r="31" spans="2:13" ht="20.05" customHeight="1" x14ac:dyDescent="0.25">
      <c r="B31" s="4" t="s">
        <v>63</v>
      </c>
      <c r="C31" s="26" t="s">
        <v>64</v>
      </c>
      <c r="D31" s="27"/>
      <c r="E31" s="27"/>
      <c r="F31" s="5" t="s">
        <v>61</v>
      </c>
      <c r="G31" s="26" t="s">
        <v>65</v>
      </c>
      <c r="H31" s="27"/>
      <c r="I31" s="27"/>
      <c r="J31" s="27"/>
      <c r="M31" s="32"/>
    </row>
    <row r="32" spans="2:13" ht="20.05" customHeight="1" x14ac:dyDescent="0.25">
      <c r="B32" s="4" t="s">
        <v>66</v>
      </c>
      <c r="C32" s="26" t="s">
        <v>67</v>
      </c>
      <c r="D32" s="27"/>
      <c r="E32" s="27"/>
      <c r="F32" s="5" t="s">
        <v>61</v>
      </c>
      <c r="G32" s="26" t="s">
        <v>68</v>
      </c>
      <c r="H32" s="27"/>
      <c r="I32" s="27"/>
      <c r="J32" s="27"/>
      <c r="M32" s="32"/>
    </row>
    <row r="33" spans="2:13" ht="18" customHeight="1" x14ac:dyDescent="0.25">
      <c r="B33" s="35" t="s">
        <v>69</v>
      </c>
      <c r="C33" s="29"/>
      <c r="D33" s="29"/>
      <c r="E33" s="29"/>
      <c r="F33" s="29"/>
      <c r="G33" s="29"/>
      <c r="H33" s="29"/>
      <c r="I33" s="29"/>
      <c r="J33" s="29"/>
    </row>
    <row r="34" spans="2:13" ht="18" customHeight="1" x14ac:dyDescent="0.25"/>
    <row r="35" spans="2:13" ht="18" customHeight="1" x14ac:dyDescent="0.25">
      <c r="B35" s="24" t="s">
        <v>70</v>
      </c>
      <c r="C35" s="25"/>
      <c r="D35" s="25"/>
      <c r="E35" s="25"/>
      <c r="F35" s="25"/>
      <c r="G35" s="25"/>
      <c r="H35" s="25"/>
      <c r="I35" s="25"/>
      <c r="J35" s="25"/>
      <c r="M35" s="31" t="s">
        <v>71</v>
      </c>
    </row>
    <row r="36" spans="2:13" ht="22" customHeight="1" x14ac:dyDescent="0.25">
      <c r="B36" s="26" t="s">
        <v>72</v>
      </c>
      <c r="C36" s="27"/>
      <c r="D36" s="27"/>
      <c r="E36" s="27"/>
      <c r="F36" s="27"/>
      <c r="G36" s="27"/>
      <c r="H36" s="27"/>
      <c r="I36" s="27"/>
      <c r="J36" s="27"/>
      <c r="M36" s="32"/>
    </row>
    <row r="37" spans="2:13" ht="22" customHeight="1" x14ac:dyDescent="0.25">
      <c r="B37" s="26" t="s">
        <v>73</v>
      </c>
      <c r="C37" s="27"/>
      <c r="D37" s="27"/>
      <c r="E37" s="27"/>
      <c r="F37" s="27"/>
      <c r="G37" s="27"/>
      <c r="H37" s="27"/>
      <c r="I37" s="27"/>
      <c r="J37" s="27"/>
      <c r="M37" s="32"/>
    </row>
    <row r="38" spans="2:13" ht="22" customHeight="1" x14ac:dyDescent="0.25">
      <c r="B38" s="26" t="s">
        <v>74</v>
      </c>
      <c r="C38" s="27"/>
      <c r="D38" s="27"/>
      <c r="E38" s="27"/>
      <c r="F38" s="27"/>
      <c r="G38" s="27"/>
      <c r="H38" s="27"/>
      <c r="I38" s="27"/>
      <c r="J38" s="27"/>
      <c r="M38" s="32"/>
    </row>
    <row r="39" spans="2:13" ht="22" customHeight="1" x14ac:dyDescent="0.25">
      <c r="B39" s="26" t="s">
        <v>75</v>
      </c>
      <c r="C39" s="27"/>
      <c r="D39" s="27"/>
      <c r="E39" s="27"/>
      <c r="F39" s="27"/>
      <c r="G39" s="27"/>
      <c r="H39" s="27"/>
      <c r="I39" s="27"/>
      <c r="J39" s="27"/>
      <c r="M39" s="32"/>
    </row>
    <row r="40" spans="2:13" ht="18" customHeight="1" x14ac:dyDescent="0.25">
      <c r="M40" s="32"/>
    </row>
    <row r="41" spans="2:13" ht="18" customHeight="1" x14ac:dyDescent="0.25">
      <c r="B41" s="12" t="s">
        <v>76</v>
      </c>
      <c r="C41" s="26"/>
      <c r="D41" s="27"/>
      <c r="E41" s="27"/>
      <c r="G41" s="12" t="s">
        <v>77</v>
      </c>
      <c r="H41" s="26"/>
      <c r="I41" s="27"/>
      <c r="J41" s="27"/>
    </row>
    <row r="42" spans="2:13" ht="18" customHeight="1" x14ac:dyDescent="0.25"/>
    <row r="43" spans="2:13" ht="18" customHeight="1" x14ac:dyDescent="0.25">
      <c r="B43" s="41" t="s">
        <v>78</v>
      </c>
      <c r="C43" s="42"/>
      <c r="D43" s="42"/>
      <c r="E43" s="42"/>
      <c r="F43" s="42"/>
      <c r="G43" s="42"/>
      <c r="H43" s="42"/>
      <c r="I43" s="42"/>
      <c r="J43" s="42"/>
    </row>
    <row r="44" spans="2:13" ht="18" customHeight="1" x14ac:dyDescent="0.25"/>
  </sheetData>
  <mergeCells count="62">
    <mergeCell ref="B43:J43"/>
    <mergeCell ref="D26:E26"/>
    <mergeCell ref="B21:J21"/>
    <mergeCell ref="B39:J39"/>
    <mergeCell ref="H26:I26"/>
    <mergeCell ref="A1:L1"/>
    <mergeCell ref="H41:J41"/>
    <mergeCell ref="D23:E23"/>
    <mergeCell ref="M29:M32"/>
    <mergeCell ref="G30:J30"/>
    <mergeCell ref="H23:I23"/>
    <mergeCell ref="B26:C26"/>
    <mergeCell ref="I2:L2"/>
    <mergeCell ref="F2:G2"/>
    <mergeCell ref="M2"/>
    <mergeCell ref="F22:G22"/>
    <mergeCell ref="B35:J35"/>
    <mergeCell ref="H22:I22"/>
    <mergeCell ref="C30:E30"/>
    <mergeCell ref="C10:L10"/>
    <mergeCell ref="F27:G27"/>
    <mergeCell ref="H27:I27"/>
    <mergeCell ref="D25:E25"/>
    <mergeCell ref="B24:C24"/>
    <mergeCell ref="D24:E24"/>
    <mergeCell ref="M4:M7"/>
    <mergeCell ref="C9:L9"/>
    <mergeCell ref="H24:I24"/>
    <mergeCell ref="B12:E12"/>
    <mergeCell ref="B36:J36"/>
    <mergeCell ref="F23:G23"/>
    <mergeCell ref="M35:M40"/>
    <mergeCell ref="H19:J19"/>
    <mergeCell ref="D27:E27"/>
    <mergeCell ref="G12:J12"/>
    <mergeCell ref="B23:C23"/>
    <mergeCell ref="F26:G26"/>
    <mergeCell ref="C32:E32"/>
    <mergeCell ref="B33:J33"/>
    <mergeCell ref="M12:M18"/>
    <mergeCell ref="C7:L7"/>
    <mergeCell ref="B22:C22"/>
    <mergeCell ref="D22:E22"/>
    <mergeCell ref="B27:C27"/>
    <mergeCell ref="M8:M10"/>
    <mergeCell ref="H25:I25"/>
    <mergeCell ref="F24:G24"/>
    <mergeCell ref="M21:M27"/>
    <mergeCell ref="B8:L8"/>
    <mergeCell ref="J22"/>
    <mergeCell ref="B4:L4"/>
    <mergeCell ref="C41:E41"/>
    <mergeCell ref="B25:C25"/>
    <mergeCell ref="C31:E31"/>
    <mergeCell ref="F25:G25"/>
    <mergeCell ref="G32:J32"/>
    <mergeCell ref="B38:J38"/>
    <mergeCell ref="B29:J29"/>
    <mergeCell ref="G31:J31"/>
    <mergeCell ref="B37:J37"/>
    <mergeCell ref="C6:L6"/>
    <mergeCell ref="C5:L5"/>
  </mergeCells>
  <phoneticPr fontId="16"/>
  <pageMargins left="0.4" right="0.4" top="0.3" bottom="0.3" header="0.2" footer="0.2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sqref="A1:E1"/>
    </sheetView>
  </sheetViews>
  <sheetFormatPr defaultRowHeight="13.3" x14ac:dyDescent="0.25"/>
  <cols>
    <col min="1" max="1" width="3" customWidth="1"/>
    <col min="2" max="2" width="28" customWidth="1"/>
    <col min="3" max="4" width="16" customWidth="1"/>
    <col min="5" max="5" width="10" customWidth="1"/>
    <col min="6" max="6" width="30" customWidth="1"/>
  </cols>
  <sheetData>
    <row r="1" spans="1:6" ht="32.049999999999997" customHeight="1" x14ac:dyDescent="0.7">
      <c r="A1" s="40" t="s">
        <v>79</v>
      </c>
      <c r="B1" s="46"/>
      <c r="C1" s="46"/>
      <c r="D1" s="46"/>
      <c r="E1" s="46"/>
    </row>
    <row r="2" spans="1:6" x14ac:dyDescent="0.25">
      <c r="B2" s="47" t="s">
        <v>80</v>
      </c>
      <c r="C2" s="42"/>
      <c r="D2" s="42"/>
      <c r="E2" s="42"/>
    </row>
    <row r="4" spans="1:6" ht="14.6" x14ac:dyDescent="0.25">
      <c r="B4" s="43" t="s">
        <v>81</v>
      </c>
      <c r="C4" s="42"/>
      <c r="F4" s="14" t="s">
        <v>82</v>
      </c>
    </row>
    <row r="5" spans="1:6" ht="14.6" x14ac:dyDescent="0.25">
      <c r="B5" s="5" t="s">
        <v>83</v>
      </c>
      <c r="C5" s="7"/>
      <c r="D5" s="6">
        <v>12</v>
      </c>
      <c r="E5" s="8" t="s">
        <v>25</v>
      </c>
      <c r="F5" s="15" t="s">
        <v>84</v>
      </c>
    </row>
    <row r="6" spans="1:6" ht="14.6" x14ac:dyDescent="0.25">
      <c r="B6" s="5" t="s">
        <v>85</v>
      </c>
      <c r="C6" s="7"/>
      <c r="D6" s="6">
        <v>0</v>
      </c>
      <c r="E6" s="8" t="s">
        <v>25</v>
      </c>
      <c r="F6" s="15" t="s">
        <v>86</v>
      </c>
    </row>
    <row r="7" spans="1:6" ht="14.6" x14ac:dyDescent="0.25">
      <c r="B7" s="5" t="s">
        <v>87</v>
      </c>
      <c r="C7" s="7"/>
      <c r="D7" s="6">
        <v>0</v>
      </c>
      <c r="E7" s="8" t="s">
        <v>25</v>
      </c>
      <c r="F7" s="15" t="s">
        <v>88</v>
      </c>
    </row>
    <row r="8" spans="1:6" ht="14.6" x14ac:dyDescent="0.25">
      <c r="B8" s="28" t="s">
        <v>89</v>
      </c>
      <c r="C8" s="29"/>
      <c r="D8" s="9">
        <f>SUM(D5:D7)</f>
        <v>12</v>
      </c>
      <c r="E8" s="8" t="s">
        <v>25</v>
      </c>
    </row>
    <row r="10" spans="1:6" x14ac:dyDescent="0.25">
      <c r="B10" s="43" t="s">
        <v>90</v>
      </c>
      <c r="C10" s="42"/>
    </row>
    <row r="11" spans="1:6" ht="14.6" x14ac:dyDescent="0.25">
      <c r="B11" s="5" t="s">
        <v>91</v>
      </c>
      <c r="C11" s="7"/>
      <c r="D11" s="6">
        <v>240</v>
      </c>
      <c r="E11" s="8" t="s">
        <v>92</v>
      </c>
      <c r="F11" s="15" t="s">
        <v>93</v>
      </c>
    </row>
    <row r="12" spans="1:6" ht="14.6" x14ac:dyDescent="0.25">
      <c r="B12" s="5" t="s">
        <v>94</v>
      </c>
      <c r="C12" s="7"/>
      <c r="D12" s="6">
        <v>4000</v>
      </c>
      <c r="E12" s="8" t="s">
        <v>95</v>
      </c>
      <c r="F12" s="15" t="s">
        <v>96</v>
      </c>
    </row>
    <row r="13" spans="1:6" ht="14.6" x14ac:dyDescent="0.25">
      <c r="B13" s="28" t="s">
        <v>97</v>
      </c>
      <c r="C13" s="29"/>
      <c r="D13" s="9">
        <f>ROUND(D11*D12/10000,0)</f>
        <v>96</v>
      </c>
      <c r="E13" s="8" t="s">
        <v>25</v>
      </c>
      <c r="F13" s="15"/>
    </row>
    <row r="15" spans="1:6" ht="14.6" x14ac:dyDescent="0.25">
      <c r="B15" s="43" t="s">
        <v>98</v>
      </c>
      <c r="C15" s="42"/>
      <c r="D15" s="6">
        <v>0</v>
      </c>
      <c r="E15" s="8" t="s">
        <v>25</v>
      </c>
      <c r="F15" s="15" t="s">
        <v>99</v>
      </c>
    </row>
    <row r="17" spans="2:6" ht="17.149999999999999" x14ac:dyDescent="0.25">
      <c r="B17" s="48" t="s">
        <v>100</v>
      </c>
      <c r="C17" s="29"/>
      <c r="D17" s="16">
        <f>D8+D13+D15</f>
        <v>108</v>
      </c>
      <c r="E17" s="4" t="s">
        <v>25</v>
      </c>
    </row>
    <row r="19" spans="2:6" x14ac:dyDescent="0.25">
      <c r="B19" s="43" t="s">
        <v>101</v>
      </c>
      <c r="C19" s="42"/>
      <c r="D19" s="42"/>
      <c r="E19" s="42"/>
    </row>
    <row r="20" spans="2:6" ht="14.6" x14ac:dyDescent="0.25">
      <c r="B20" s="44" t="s">
        <v>102</v>
      </c>
      <c r="C20" s="45"/>
      <c r="D20" s="45"/>
      <c r="E20" s="3"/>
      <c r="F20" s="15" t="s">
        <v>103</v>
      </c>
    </row>
    <row r="21" spans="2:6" ht="14.6" x14ac:dyDescent="0.25">
      <c r="B21" s="44" t="s">
        <v>104</v>
      </c>
      <c r="C21" s="45"/>
      <c r="D21" s="45"/>
      <c r="E21" s="3"/>
      <c r="F21" s="15" t="s">
        <v>103</v>
      </c>
    </row>
    <row r="22" spans="2:6" ht="14.6" x14ac:dyDescent="0.25">
      <c r="B22" s="44" t="s">
        <v>105</v>
      </c>
      <c r="C22" s="45"/>
      <c r="D22" s="45"/>
      <c r="E22" s="3"/>
      <c r="F22" s="15" t="s">
        <v>103</v>
      </c>
    </row>
  </sheetData>
  <mergeCells count="12">
    <mergeCell ref="B13:C13"/>
    <mergeCell ref="B15:C15"/>
    <mergeCell ref="B22:D22"/>
    <mergeCell ref="B10:C10"/>
    <mergeCell ref="A1:E1"/>
    <mergeCell ref="B21:D21"/>
    <mergeCell ref="B2:E2"/>
    <mergeCell ref="B17:C17"/>
    <mergeCell ref="B19:E19"/>
    <mergeCell ref="B8:C8"/>
    <mergeCell ref="B4:C4"/>
    <mergeCell ref="B20:D20"/>
  </mergeCells>
  <phoneticPr fontId="16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sqref="A1:G1"/>
    </sheetView>
  </sheetViews>
  <sheetFormatPr defaultRowHeight="13.3" x14ac:dyDescent="0.25"/>
  <cols>
    <col min="1" max="1" width="3" customWidth="1"/>
    <col min="2" max="2" width="10" customWidth="1"/>
    <col min="3" max="3" width="28" customWidth="1"/>
    <col min="4" max="4" width="14" customWidth="1"/>
    <col min="5" max="5" width="10" customWidth="1"/>
    <col min="6" max="6" width="8" customWidth="1"/>
    <col min="7" max="7" width="32" customWidth="1"/>
  </cols>
  <sheetData>
    <row r="1" spans="1:7" ht="32.049999999999997" customHeight="1" x14ac:dyDescent="0.7">
      <c r="A1" s="40" t="s">
        <v>106</v>
      </c>
      <c r="B1" s="46"/>
      <c r="C1" s="46"/>
      <c r="D1" s="46"/>
      <c r="E1" s="46"/>
      <c r="F1" s="46"/>
      <c r="G1" s="46"/>
    </row>
    <row r="2" spans="1:7" x14ac:dyDescent="0.25">
      <c r="B2" s="47" t="s">
        <v>107</v>
      </c>
      <c r="C2" s="42"/>
      <c r="D2" s="42"/>
      <c r="E2" s="42"/>
      <c r="F2" s="42"/>
      <c r="G2" s="42"/>
    </row>
    <row r="3" spans="1:7" x14ac:dyDescent="0.25">
      <c r="B3" s="23" t="s">
        <v>108</v>
      </c>
      <c r="C3" s="23" t="s">
        <v>109</v>
      </c>
      <c r="D3" s="23" t="s">
        <v>110</v>
      </c>
      <c r="E3" s="23" t="s">
        <v>111</v>
      </c>
      <c r="F3" s="23" t="s">
        <v>112</v>
      </c>
      <c r="G3" s="23" t="s">
        <v>113</v>
      </c>
    </row>
    <row r="4" spans="1:7" x14ac:dyDescent="0.25">
      <c r="B4" s="23" t="s">
        <v>114</v>
      </c>
      <c r="C4" s="33"/>
      <c r="D4" s="33"/>
      <c r="E4" s="33"/>
      <c r="F4" s="33"/>
      <c r="G4" s="33"/>
    </row>
    <row r="5" spans="1:7" ht="14.6" x14ac:dyDescent="0.25">
      <c r="B5" s="17" t="s">
        <v>114</v>
      </c>
      <c r="C5" s="5" t="s">
        <v>115</v>
      </c>
      <c r="D5" s="6">
        <v>30</v>
      </c>
      <c r="E5" s="18" t="s">
        <v>116</v>
      </c>
      <c r="F5" s="19" t="s">
        <v>117</v>
      </c>
      <c r="G5" s="15" t="s">
        <v>118</v>
      </c>
    </row>
    <row r="6" spans="1:7" ht="14.6" x14ac:dyDescent="0.25">
      <c r="B6" s="17"/>
      <c r="C6" s="5" t="s">
        <v>119</v>
      </c>
      <c r="D6" s="6">
        <v>15</v>
      </c>
      <c r="E6" s="18" t="s">
        <v>116</v>
      </c>
      <c r="F6" s="19" t="s">
        <v>117</v>
      </c>
      <c r="G6" s="15" t="s">
        <v>120</v>
      </c>
    </row>
    <row r="7" spans="1:7" ht="14.6" x14ac:dyDescent="0.25">
      <c r="B7" s="17"/>
      <c r="C7" s="5" t="s">
        <v>121</v>
      </c>
      <c r="D7" s="6">
        <v>25</v>
      </c>
      <c r="E7" s="18" t="s">
        <v>116</v>
      </c>
      <c r="F7" s="19" t="s">
        <v>117</v>
      </c>
      <c r="G7" s="15" t="s">
        <v>122</v>
      </c>
    </row>
    <row r="8" spans="1:7" ht="14.6" x14ac:dyDescent="0.25">
      <c r="B8" s="17"/>
      <c r="C8" s="5" t="s">
        <v>123</v>
      </c>
      <c r="D8" s="6">
        <v>0</v>
      </c>
      <c r="E8" s="18" t="s">
        <v>116</v>
      </c>
      <c r="F8" s="19" t="s">
        <v>117</v>
      </c>
      <c r="G8" s="15" t="s">
        <v>124</v>
      </c>
    </row>
    <row r="9" spans="1:7" ht="14.6" x14ac:dyDescent="0.25">
      <c r="B9" s="17"/>
      <c r="C9" s="5" t="s">
        <v>125</v>
      </c>
      <c r="D9" s="6">
        <v>10</v>
      </c>
      <c r="E9" s="18" t="s">
        <v>116</v>
      </c>
      <c r="F9" s="19" t="s">
        <v>117</v>
      </c>
      <c r="G9" s="15" t="s">
        <v>126</v>
      </c>
    </row>
    <row r="10" spans="1:7" ht="14.6" x14ac:dyDescent="0.25">
      <c r="B10" s="17"/>
      <c r="C10" s="5" t="s">
        <v>127</v>
      </c>
      <c r="D10" s="6">
        <v>0</v>
      </c>
      <c r="E10" s="18" t="s">
        <v>116</v>
      </c>
      <c r="F10" s="19" t="s">
        <v>117</v>
      </c>
      <c r="G10" s="15" t="s">
        <v>128</v>
      </c>
    </row>
    <row r="11" spans="1:7" ht="14.6" x14ac:dyDescent="0.25">
      <c r="B11" s="7"/>
      <c r="C11" s="4" t="s">
        <v>32</v>
      </c>
      <c r="D11" s="9">
        <f>SUM(D5:D10)</f>
        <v>80</v>
      </c>
      <c r="E11" s="7"/>
      <c r="F11" s="7"/>
      <c r="G11" s="7"/>
    </row>
    <row r="13" spans="1:7" x14ac:dyDescent="0.25">
      <c r="B13" s="23" t="s">
        <v>129</v>
      </c>
      <c r="C13" s="33"/>
      <c r="D13" s="33"/>
      <c r="E13" s="33"/>
      <c r="F13" s="33"/>
      <c r="G13" s="33"/>
    </row>
    <row r="14" spans="1:7" ht="14.6" x14ac:dyDescent="0.25">
      <c r="B14" s="17" t="s">
        <v>130</v>
      </c>
      <c r="C14" s="5" t="s">
        <v>131</v>
      </c>
      <c r="D14" s="6">
        <v>24</v>
      </c>
      <c r="E14" s="18" t="s">
        <v>132</v>
      </c>
      <c r="F14" s="19" t="s">
        <v>117</v>
      </c>
      <c r="G14" s="15" t="s">
        <v>133</v>
      </c>
    </row>
    <row r="15" spans="1:7" ht="14.6" x14ac:dyDescent="0.25">
      <c r="B15" s="17"/>
      <c r="C15" s="5" t="s">
        <v>134</v>
      </c>
      <c r="D15" s="6">
        <v>6</v>
      </c>
      <c r="E15" s="18" t="s">
        <v>132</v>
      </c>
      <c r="F15" s="19" t="s">
        <v>117</v>
      </c>
      <c r="G15" s="15" t="s">
        <v>135</v>
      </c>
    </row>
    <row r="16" spans="1:7" ht="14.6" x14ac:dyDescent="0.25">
      <c r="B16" s="17"/>
      <c r="C16" s="5" t="s">
        <v>136</v>
      </c>
      <c r="D16" s="6">
        <v>6</v>
      </c>
      <c r="E16" s="18" t="s">
        <v>132</v>
      </c>
      <c r="F16" s="19" t="s">
        <v>117</v>
      </c>
      <c r="G16" s="15" t="s">
        <v>137</v>
      </c>
    </row>
    <row r="17" spans="2:7" ht="14.6" x14ac:dyDescent="0.25">
      <c r="B17" s="17"/>
      <c r="C17" s="5" t="s">
        <v>138</v>
      </c>
      <c r="D17" s="6">
        <v>0</v>
      </c>
      <c r="E17" s="18" t="s">
        <v>132</v>
      </c>
      <c r="F17" s="19" t="s">
        <v>117</v>
      </c>
      <c r="G17" s="15" t="s">
        <v>139</v>
      </c>
    </row>
    <row r="18" spans="2:7" ht="14.6" x14ac:dyDescent="0.25">
      <c r="B18" s="17"/>
      <c r="C18" s="5" t="s">
        <v>140</v>
      </c>
      <c r="D18" s="6">
        <v>0</v>
      </c>
      <c r="E18" s="18" t="s">
        <v>132</v>
      </c>
      <c r="F18" s="19" t="s">
        <v>117</v>
      </c>
      <c r="G18" s="15" t="s">
        <v>141</v>
      </c>
    </row>
    <row r="19" spans="2:7" ht="14.6" x14ac:dyDescent="0.25">
      <c r="B19" s="17"/>
      <c r="C19" s="5" t="s">
        <v>142</v>
      </c>
      <c r="D19" s="6">
        <v>0</v>
      </c>
      <c r="E19" s="18" t="s">
        <v>132</v>
      </c>
      <c r="F19" s="19" t="s">
        <v>117</v>
      </c>
      <c r="G19" s="15" t="s">
        <v>143</v>
      </c>
    </row>
    <row r="20" spans="2:7" ht="14.6" x14ac:dyDescent="0.25">
      <c r="B20" s="7"/>
      <c r="C20" s="4" t="s">
        <v>144</v>
      </c>
      <c r="D20" s="9">
        <f>SUM(D14:D19)</f>
        <v>36</v>
      </c>
      <c r="E20" s="7"/>
      <c r="F20" s="7"/>
      <c r="G20" s="7"/>
    </row>
    <row r="22" spans="2:7" ht="14.6" x14ac:dyDescent="0.25">
      <c r="B22" s="7"/>
      <c r="C22" s="10" t="s">
        <v>145</v>
      </c>
      <c r="D22" s="20">
        <f>D11+D20*5</f>
        <v>260</v>
      </c>
      <c r="E22" s="4" t="s">
        <v>23</v>
      </c>
      <c r="F22" s="7"/>
      <c r="G22" s="15"/>
    </row>
    <row r="24" spans="2:7" x14ac:dyDescent="0.25">
      <c r="B24" s="49" t="s">
        <v>146</v>
      </c>
      <c r="C24" s="42"/>
      <c r="D24" s="42"/>
      <c r="E24" s="42"/>
      <c r="F24" s="42"/>
      <c r="G24" s="42"/>
    </row>
  </sheetData>
  <mergeCells count="11">
    <mergeCell ref="B24:G24"/>
    <mergeCell ref="B2:G2"/>
    <mergeCell ref="A1:G1"/>
    <mergeCell ref="D3"/>
    <mergeCell ref="C3"/>
    <mergeCell ref="G3"/>
    <mergeCell ref="E3"/>
    <mergeCell ref="F3"/>
    <mergeCell ref="B4:G4"/>
    <mergeCell ref="B13:G13"/>
    <mergeCell ref="B3"/>
  </mergeCells>
  <phoneticPr fontId="16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3"/>
  <sheetViews>
    <sheetView topLeftCell="A41" workbookViewId="0">
      <selection activeCell="B65" sqref="B65"/>
    </sheetView>
  </sheetViews>
  <sheetFormatPr defaultRowHeight="13.3" x14ac:dyDescent="0.25"/>
  <cols>
    <col min="1" max="1" width="3" customWidth="1"/>
    <col min="2" max="2" width="80" customWidth="1"/>
  </cols>
  <sheetData>
    <row r="1" spans="1:2" ht="32.049999999999997" customHeight="1" x14ac:dyDescent="0.25">
      <c r="A1" s="58" t="s">
        <v>147</v>
      </c>
      <c r="B1" s="59"/>
    </row>
    <row r="2" spans="1:2" ht="14.6" x14ac:dyDescent="0.25">
      <c r="B2" s="21" t="s">
        <v>148</v>
      </c>
    </row>
    <row r="3" spans="1:2" ht="14.6" x14ac:dyDescent="0.25">
      <c r="B3" s="21" t="s">
        <v>149</v>
      </c>
    </row>
    <row r="4" spans="1:2" ht="14.6" x14ac:dyDescent="0.25">
      <c r="B4" s="21"/>
    </row>
    <row r="5" spans="1:2" ht="24" customHeight="1" x14ac:dyDescent="0.25">
      <c r="B5" s="13" t="s">
        <v>150</v>
      </c>
    </row>
    <row r="6" spans="1:2" ht="14.6" x14ac:dyDescent="0.25">
      <c r="B6" s="21" t="s">
        <v>151</v>
      </c>
    </row>
    <row r="7" spans="1:2" ht="14.6" x14ac:dyDescent="0.25">
      <c r="B7" s="21" t="s">
        <v>152</v>
      </c>
    </row>
    <row r="8" spans="1:2" ht="14.6" x14ac:dyDescent="0.25">
      <c r="B8" s="21" t="s">
        <v>153</v>
      </c>
    </row>
    <row r="9" spans="1:2" ht="14.6" x14ac:dyDescent="0.25">
      <c r="B9" s="21" t="s">
        <v>154</v>
      </c>
    </row>
    <row r="10" spans="1:2" ht="14.6" x14ac:dyDescent="0.25">
      <c r="B10" s="21" t="s">
        <v>155</v>
      </c>
    </row>
    <row r="11" spans="1:2" ht="14.6" x14ac:dyDescent="0.25">
      <c r="B11" s="21"/>
    </row>
    <row r="12" spans="1:2" ht="24" customHeight="1" x14ac:dyDescent="0.25">
      <c r="B12" s="13" t="s">
        <v>156</v>
      </c>
    </row>
    <row r="13" spans="1:2" ht="14.6" x14ac:dyDescent="0.25">
      <c r="B13" s="21" t="s">
        <v>157</v>
      </c>
    </row>
    <row r="14" spans="1:2" ht="14.6" x14ac:dyDescent="0.25">
      <c r="B14" s="22" t="s">
        <v>158</v>
      </c>
    </row>
    <row r="15" spans="1:2" ht="14.6" x14ac:dyDescent="0.25">
      <c r="B15" s="22" t="s">
        <v>159</v>
      </c>
    </row>
    <row r="16" spans="1:2" ht="14.6" x14ac:dyDescent="0.25">
      <c r="B16" s="22" t="s">
        <v>160</v>
      </c>
    </row>
    <row r="17" spans="2:2" ht="14.6" x14ac:dyDescent="0.25">
      <c r="B17" s="21"/>
    </row>
    <row r="18" spans="2:2" ht="24" customHeight="1" x14ac:dyDescent="0.25">
      <c r="B18" s="13" t="s">
        <v>161</v>
      </c>
    </row>
    <row r="19" spans="2:2" ht="14.6" x14ac:dyDescent="0.25">
      <c r="B19" s="21" t="s">
        <v>162</v>
      </c>
    </row>
    <row r="20" spans="2:2" ht="14.6" x14ac:dyDescent="0.25">
      <c r="B20" s="22" t="s">
        <v>163</v>
      </c>
    </row>
    <row r="21" spans="2:2" ht="14.6" x14ac:dyDescent="0.25">
      <c r="B21" s="21"/>
    </row>
    <row r="22" spans="2:2" ht="24" customHeight="1" x14ac:dyDescent="0.25">
      <c r="B22" s="13" t="s">
        <v>19</v>
      </c>
    </row>
    <row r="23" spans="2:2" ht="14.6" x14ac:dyDescent="0.25">
      <c r="B23" s="21" t="s">
        <v>164</v>
      </c>
    </row>
    <row r="24" spans="2:2" ht="14.6" x14ac:dyDescent="0.25">
      <c r="B24" s="21" t="s">
        <v>165</v>
      </c>
    </row>
    <row r="25" spans="2:2" ht="14.6" x14ac:dyDescent="0.25">
      <c r="B25" s="21" t="s">
        <v>166</v>
      </c>
    </row>
    <row r="26" spans="2:2" ht="14.6" x14ac:dyDescent="0.25">
      <c r="B26" s="21"/>
    </row>
    <row r="27" spans="2:2" ht="24" customHeight="1" x14ac:dyDescent="0.25">
      <c r="B27" s="13" t="s">
        <v>20</v>
      </c>
    </row>
    <row r="28" spans="2:2" ht="14.6" x14ac:dyDescent="0.25">
      <c r="B28" s="21" t="s">
        <v>167</v>
      </c>
    </row>
    <row r="29" spans="2:2" ht="14.6" x14ac:dyDescent="0.25">
      <c r="B29" s="21" t="s">
        <v>168</v>
      </c>
    </row>
    <row r="30" spans="2:2" ht="14.6" x14ac:dyDescent="0.25">
      <c r="B30" s="22" t="s">
        <v>169</v>
      </c>
    </row>
    <row r="31" spans="2:2" ht="14.6" x14ac:dyDescent="0.25">
      <c r="B31" s="22" t="s">
        <v>170</v>
      </c>
    </row>
    <row r="32" spans="2:2" ht="14.6" x14ac:dyDescent="0.25">
      <c r="B32" s="22" t="s">
        <v>171</v>
      </c>
    </row>
    <row r="33" spans="2:2" ht="14.6" x14ac:dyDescent="0.25">
      <c r="B33" s="21"/>
    </row>
    <row r="34" spans="2:2" ht="24" customHeight="1" x14ac:dyDescent="0.25">
      <c r="B34" s="13" t="s">
        <v>39</v>
      </c>
    </row>
    <row r="35" spans="2:2" ht="14.6" x14ac:dyDescent="0.25">
      <c r="B35" s="21" t="s">
        <v>172</v>
      </c>
    </row>
    <row r="36" spans="2:2" ht="14.6" x14ac:dyDescent="0.25">
      <c r="B36" s="21" t="s">
        <v>173</v>
      </c>
    </row>
    <row r="37" spans="2:2" ht="14.6" x14ac:dyDescent="0.25">
      <c r="B37" s="22" t="s">
        <v>174</v>
      </c>
    </row>
    <row r="38" spans="2:2" ht="14.6" x14ac:dyDescent="0.25">
      <c r="B38" s="22" t="s">
        <v>175</v>
      </c>
    </row>
    <row r="39" spans="2:2" ht="14.6" x14ac:dyDescent="0.25">
      <c r="B39" s="22" t="s">
        <v>176</v>
      </c>
    </row>
    <row r="40" spans="2:2" ht="14.6" x14ac:dyDescent="0.25">
      <c r="B40" s="21"/>
    </row>
    <row r="41" spans="2:2" ht="24" customHeight="1" x14ac:dyDescent="0.25">
      <c r="B41" s="13" t="s">
        <v>57</v>
      </c>
    </row>
    <row r="42" spans="2:2" ht="14.6" x14ac:dyDescent="0.25">
      <c r="B42" s="21" t="s">
        <v>177</v>
      </c>
    </row>
    <row r="43" spans="2:2" ht="14.6" x14ac:dyDescent="0.25">
      <c r="B43" s="22" t="s">
        <v>178</v>
      </c>
    </row>
    <row r="44" spans="2:2" ht="14.6" x14ac:dyDescent="0.25">
      <c r="B44" s="22" t="s">
        <v>179</v>
      </c>
    </row>
    <row r="45" spans="2:2" ht="14.6" x14ac:dyDescent="0.25">
      <c r="B45" s="21"/>
    </row>
    <row r="46" spans="2:2" ht="24" customHeight="1" x14ac:dyDescent="0.25">
      <c r="B46" s="13" t="s">
        <v>180</v>
      </c>
    </row>
    <row r="47" spans="2:2" ht="14.6" x14ac:dyDescent="0.25">
      <c r="B47" s="21" t="s">
        <v>181</v>
      </c>
    </row>
    <row r="48" spans="2:2" ht="14.6" x14ac:dyDescent="0.25">
      <c r="B48" s="21" t="s">
        <v>182</v>
      </c>
    </row>
    <row r="49" spans="2:2" ht="14.6" x14ac:dyDescent="0.25">
      <c r="B49" s="21"/>
    </row>
    <row r="50" spans="2:2" ht="24" customHeight="1" x14ac:dyDescent="0.25">
      <c r="B50" s="13" t="s">
        <v>183</v>
      </c>
    </row>
    <row r="51" spans="2:2" ht="14.6" x14ac:dyDescent="0.25">
      <c r="B51" s="21" t="s">
        <v>184</v>
      </c>
    </row>
    <row r="52" spans="2:2" ht="14.6" x14ac:dyDescent="0.25">
      <c r="B52" s="21" t="s">
        <v>185</v>
      </c>
    </row>
    <row r="53" spans="2:2" ht="14.6" x14ac:dyDescent="0.25">
      <c r="B53" s="21"/>
    </row>
    <row r="54" spans="2:2" ht="14.6" x14ac:dyDescent="0.25">
      <c r="B54" s="22" t="s">
        <v>186</v>
      </c>
    </row>
    <row r="55" spans="2:2" ht="14.6" x14ac:dyDescent="0.25">
      <c r="B55" s="22" t="s">
        <v>187</v>
      </c>
    </row>
    <row r="56" spans="2:2" ht="14.6" x14ac:dyDescent="0.25">
      <c r="B56" s="22" t="s">
        <v>188</v>
      </c>
    </row>
    <row r="57" spans="2:2" ht="14.6" x14ac:dyDescent="0.25">
      <c r="B57" s="22" t="s">
        <v>189</v>
      </c>
    </row>
    <row r="58" spans="2:2" ht="14.6" x14ac:dyDescent="0.25">
      <c r="B58" s="22" t="s">
        <v>190</v>
      </c>
    </row>
    <row r="59" spans="2:2" ht="14.6" x14ac:dyDescent="0.25">
      <c r="B59" s="22" t="s">
        <v>191</v>
      </c>
    </row>
    <row r="60" spans="2:2" ht="14.6" x14ac:dyDescent="0.25">
      <c r="B60" s="21"/>
    </row>
    <row r="61" spans="2:2" ht="24" customHeight="1" x14ac:dyDescent="0.25">
      <c r="B61" s="13" t="s">
        <v>192</v>
      </c>
    </row>
    <row r="62" spans="2:2" ht="14.6" x14ac:dyDescent="0.25">
      <c r="B62" s="21" t="s">
        <v>193</v>
      </c>
    </row>
    <row r="63" spans="2:2" x14ac:dyDescent="0.25">
      <c r="B63" s="60" t="s">
        <v>195</v>
      </c>
    </row>
  </sheetData>
  <mergeCells count="1">
    <mergeCell ref="A1:B1"/>
  </mergeCells>
  <phoneticPr fontId="16"/>
  <hyperlinks>
    <hyperlink ref="B63" r:id="rId1" xr:uid="{44DEA068-47B6-46E9-B7F2-899B317ED85E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1ページDX予算計画書</vt:lpstr>
      <vt:lpstr>効果の計算（ROI）</vt:lpstr>
      <vt:lpstr>費用チェックリスト（TCO）</vt:lpstr>
      <vt:lpstr>記入ガイド</vt:lpstr>
      <vt:lpstr>'1ページDX予算計画書'!Print_Area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太翼 佐伯</cp:lastModifiedBy>
  <cp:lastPrinted>2026-03-31T06:19:27Z</cp:lastPrinted>
  <dcterms:created xsi:type="dcterms:W3CDTF">2026-03-31T03:20:44Z</dcterms:created>
  <dcterms:modified xsi:type="dcterms:W3CDTF">2026-03-31T06:25:59Z</dcterms:modified>
</cp:coreProperties>
</file>